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ang_KL" r:id="rId3" sheetId="1"/>
    <sheet name="Tong_hop_kinh_phi" r:id="rId4" sheetId="2"/>
    <sheet name="Phan_tich_don_gia" r:id="rId5" sheetId="3"/>
    <sheet name="Tong_hop_vat_tu" r:id="rId6" sheetId="4"/>
    <sheet name="Cuoc_VC_boc_xep" r:id="rId7" sheetId="5"/>
    <sheet name="Bang_tinh_KL" r:id="rId8" sheetId="6"/>
    <sheet name="Bảng tổng hợp" r:id="rId9" sheetId="7"/>
    <sheet name="Bảng chi tiết khối lượng" r:id="rId10" sheetId="8"/>
  </sheets>
</workbook>
</file>

<file path=xl/sharedStrings.xml><?xml version="1.0" encoding="utf-8"?>
<sst xmlns="http://schemas.openxmlformats.org/spreadsheetml/2006/main" count="542" uniqueCount="245">
  <si>
    <t>TỔNG HỢP KINH PHÍ ĐẦU TƯ XÂY DỰNG — NĐ 206/2026/NĐ-CP</t>
  </si>
  <si>
    <t>TT</t>
  </si>
  <si>
    <t>Khoản mục chi phí</t>
  </si>
  <si>
    <t>Cách tính</t>
  </si>
  <si>
    <t>Tỷ lệ (%)</t>
  </si>
  <si>
    <t>Ký hiệu</t>
  </si>
  <si>
    <t>Thành tiền (đồng)</t>
  </si>
  <si>
    <t>Ghi chú</t>
  </si>
  <si>
    <t>A</t>
  </si>
  <si>
    <t>CHI PHÍ XÂY DỰNG</t>
  </si>
  <si>
    <t>VL</t>
  </si>
  <si>
    <t>Chi phí vật liệu</t>
  </si>
  <si>
    <t>Σ vật liệu BOQ</t>
  </si>
  <si>
    <t>NC</t>
  </si>
  <si>
    <t>Chi phí nhân công</t>
  </si>
  <si>
    <t>Σ nhân công BOQ</t>
  </si>
  <si>
    <t>MTC</t>
  </si>
  <si>
    <t>Chi phí máy thi công</t>
  </si>
  <si>
    <t>Σ máy thi công BOQ</t>
  </si>
  <si>
    <t>TTK</t>
  </si>
  <si>
    <t>Chi phí trực tiếp khác</t>
  </si>
  <si>
    <t>0% × VL+NC+MTC</t>
  </si>
  <si>
    <t>TTP</t>
  </si>
  <si>
    <t>Chi phí trực tiếp</t>
  </si>
  <si>
    <t>VL+NC+MTC+TTK</t>
  </si>
  <si>
    <t>CPC</t>
  </si>
  <si>
    <t>Chi phí chung</t>
  </si>
  <si>
    <t>7.3% × TTP</t>
  </si>
  <si>
    <t>KVKL</t>
  </si>
  <si>
    <t>Chi phí CV không XĐ khối lượng</t>
  </si>
  <si>
    <t>2.5% × TTP</t>
  </si>
  <si>
    <t>GT</t>
  </si>
  <si>
    <t>Chi phí gián tiếp</t>
  </si>
  <si>
    <t>CPC+KVKL</t>
  </si>
  <si>
    <t>Z</t>
  </si>
  <si>
    <t>Giá thành xây dựng</t>
  </si>
  <si>
    <t>TTP+GT</t>
  </si>
  <si>
    <t>TL</t>
  </si>
  <si>
    <t>Thu nhập chịu thuế tính trước</t>
  </si>
  <si>
    <t>5.5% × Z</t>
  </si>
  <si>
    <t>G</t>
  </si>
  <si>
    <t>Chi phí xây dựng trước thuế</t>
  </si>
  <si>
    <t>Z+TL</t>
  </si>
  <si>
    <t>VAT</t>
  </si>
  <si>
    <t>Thuế giá trị gia tăng</t>
  </si>
  <si>
    <t>10% × G</t>
  </si>
  <si>
    <t>GXD</t>
  </si>
  <si>
    <t>Chi phí xây dựng sau thuế</t>
  </si>
  <si>
    <t>G+VAT</t>
  </si>
  <si>
    <t>LT</t>
  </si>
  <si>
    <t>Chi phí nhà tạm ở &amp; điều hành thi công</t>
  </si>
  <si>
    <t>1.1% × G × (1+TGTGT)</t>
  </si>
  <si>
    <t>B</t>
  </si>
  <si>
    <t>TỔNG HỢP KINH PHÍ</t>
  </si>
  <si>
    <t>XD</t>
  </si>
  <si>
    <t>Chi phí xây dựng</t>
  </si>
  <si>
    <t>GXD+LT (gồm nhà tạm)</t>
  </si>
  <si>
    <t>TB</t>
  </si>
  <si>
    <t>Chi phí thiết bị</t>
  </si>
  <si>
    <t>Nhập tay</t>
  </si>
  <si>
    <t>GPMB</t>
  </si>
  <si>
    <t>Chi phí bồi thường GPMB &amp; tái định cư</t>
  </si>
  <si>
    <t>QLDA</t>
  </si>
  <si>
    <t>Chi phí quản lý dự án</t>
  </si>
  <si>
    <t>3.446% × (G+TB)</t>
  </si>
  <si>
    <t>TV</t>
  </si>
  <si>
    <t>Chi phí tư vấn đầu tư xây dựng</t>
  </si>
  <si>
    <t>0% × G</t>
  </si>
  <si>
    <t>K</t>
  </si>
  <si>
    <t>Chi phí khác</t>
  </si>
  <si>
    <t>DP</t>
  </si>
  <si>
    <t>Chi phí dự phòng</t>
  </si>
  <si>
    <t>10% × Σ trước dự phòng</t>
  </si>
  <si>
    <t>TỔNG MỨC ĐẦU TƯ / TỔNG DỰ TOÁN</t>
  </si>
  <si>
    <t>BẢNG PHÂN TÍCH ĐƠN GIÁ CHI TIẾT</t>
  </si>
  <si>
    <t>CÔNG TRÌNH: Nhà phố 2 tầng 5×16m — File mẫu BuildLab</t>
  </si>
  <si>
    <t>1. Mã hiệu FM-003: Bê tông móng băng, giằng móng M250 — ĐVT: m3 — Khối lượng: 14.928</t>
  </si>
  <si>
    <t>STT</t>
  </si>
  <si>
    <t>Loại</t>
  </si>
  <si>
    <t>Tên vật tư</t>
  </si>
  <si>
    <t>ĐVT</t>
  </si>
  <si>
    <t>Định mức</t>
  </si>
  <si>
    <t>Khối lượng yêu cầu</t>
  </si>
  <si>
    <t>Đơn giá (đồng)</t>
  </si>
  <si>
    <t>Nguồn / Ghi chú</t>
  </si>
  <si>
    <t>Vật liệu</t>
  </si>
  <si>
    <t>Xi măng PCB40</t>
  </si>
  <si>
    <t>kg</t>
  </si>
  <si>
    <t>Định mức dự toán XD (CV 1776/BXD-VP) — minh họa</t>
  </si>
  <si>
    <t>Cát vàng</t>
  </si>
  <si>
    <t>m3</t>
  </si>
  <si>
    <t>Đá dăm 1x2</t>
  </si>
  <si>
    <t>Nước</t>
  </si>
  <si>
    <t>Nhân công</t>
  </si>
  <si>
    <t>Nhân công xây dựng</t>
  </si>
  <si>
    <t>công</t>
  </si>
  <si>
    <t>Máy thi công</t>
  </si>
  <si>
    <t>Máy trộn bê tông 250L</t>
  </si>
  <si>
    <t>ca</t>
  </si>
  <si>
    <t>Máy đầm dùi</t>
  </si>
  <si>
    <t>Cộng</t>
  </si>
  <si>
    <t>2. Mã hiệu KC-003: Cốt thép cột, dầm, sàn, cầu thang — ĐVT: kg — Khối lượng: 4000</t>
  </si>
  <si>
    <t>Cốt thép CB300/CB400</t>
  </si>
  <si>
    <t>Dây thép buộc</t>
  </si>
  <si>
    <t>3. Mã hiệu KC-004: Ván khuôn cột, dầm, sàn, cầu thang — ĐVT: m2 — Khối lượng: 180</t>
  </si>
  <si>
    <t>Gạch ống 8x8x19</t>
  </si>
  <si>
    <t>viên</t>
  </si>
  <si>
    <t>Xi măng PCB30</t>
  </si>
  <si>
    <t>Cát mịn</t>
  </si>
  <si>
    <t>4. Mã hiệu HT-001: Trát tường trong, ngoài vữa M75 — ĐVT: m2 — Khối lượng: 440</t>
  </si>
  <si>
    <t>Gạch ceramic 600x600</t>
  </si>
  <si>
    <t>m2</t>
  </si>
  <si>
    <t>Vữa lót M50</t>
  </si>
  <si>
    <t>5. Mã hiệu HT-005: Chống thấm sàn vệ sinh, sân thượng, mái — ĐVT: m2 — Khối lượng: 58.8</t>
  </si>
  <si>
    <t>Chưa có định mức hao phí</t>
  </si>
  <si>
    <t>TỔNG HỢP VẬT TƯ</t>
  </si>
  <si>
    <t>Khối lượng</t>
  </si>
  <si>
    <t/>
  </si>
  <si>
    <t>TỔNG CỘNG</t>
  </si>
  <si>
    <t>CÔNG TÁC CHƯA CÓ ĐỊNH MỨC HAO PHÍ (không tính vào tổng hợp):</t>
  </si>
  <si>
    <t>HT-005</t>
  </si>
  <si>
    <t>Chống thấm sàn vệ sinh, sân thượng, mái</t>
  </si>
  <si>
    <t>BẢNG TÍNH CƯỚC VẬN CHUYỂN + BỐC XẾP VẬT LIỆU</t>
  </si>
  <si>
    <t>Cự ly (km)</t>
  </si>
  <si>
    <t>Phương tiện</t>
  </si>
  <si>
    <t>Bậc hàng</t>
  </si>
  <si>
    <t>Loại đường / Bậc sông</t>
  </si>
  <si>
    <t>Đơn giá cước (đ/T.km hoặc đ/T)</t>
  </si>
  <si>
    <t>Cước VC (đồng)</t>
  </si>
  <si>
    <t>Bốc xếp (đồng)</t>
  </si>
  <si>
    <t>Cước + bốc xếp (đồng)</t>
  </si>
  <si>
    <t>Căn cứ văn bản cước</t>
  </si>
  <si>
    <t>T</t>
  </si>
  <si>
    <t>Ô tô</t>
  </si>
  <si>
    <t>Bậc 3</t>
  </si>
  <si>
    <t>Đường loại 2</t>
  </si>
  <si>
    <t>5200 đ/T.km</t>
  </si>
  <si>
    <t>Đơn giá cước địa phương tham khảo (minh họa)</t>
  </si>
  <si>
    <t>5000 đ/T.km</t>
  </si>
  <si>
    <t>4800 đ/T.km</t>
  </si>
  <si>
    <t>CẢNH BÁO (giá VL giữ giá gốc phần thiếu):</t>
  </si>
  <si>
    <t>Dây thép buộc, gạch ceramic 600x600: chưa có bảng cước — chưa tính cước vận chuyển.</t>
  </si>
  <si>
    <t>BẢNG TÍNH KHỐI LƯỢNG (TIÊN LƯỢNG)</t>
  </si>
  <si>
    <t>Mã hiệu</t>
  </si>
  <si>
    <t>Diễn giải</t>
  </si>
  <si>
    <t>Số c.kiện</t>
  </si>
  <si>
    <t>Dài</t>
  </si>
  <si>
    <t>Rộng</t>
  </si>
  <si>
    <t>Cao</t>
  </si>
  <si>
    <t>Hệ số</t>
  </si>
  <si>
    <t>FM-001</t>
  </si>
  <si>
    <t>Đào đất móng băng, hố móng (đất cấp II)</t>
  </si>
  <si>
    <t>- Hố móng dọc trục 1, 4</t>
  </si>
  <si>
    <t>- Hố móng ngang trục A–D</t>
  </si>
  <si>
    <t>- Rãnh giằng móng</t>
  </si>
  <si>
    <t>FM-003</t>
  </si>
  <si>
    <t>Bê tông móng băng, giằng móng M250</t>
  </si>
  <si>
    <t>- Móng băng dọc trục 1, 4</t>
  </si>
  <si>
    <t>- Móng băng ngang trục A–D</t>
  </si>
  <si>
    <t>- Giằng móng GM1 dọc + ngang</t>
  </si>
  <si>
    <t>KC-001</t>
  </si>
  <si>
    <t>Bê tông cột, dầm, lanh tô M250</t>
  </si>
  <si>
    <t>- Cột C1 (16 cột)</t>
  </si>
  <si>
    <t>- Dầm dọc D1 (2 tầng)</t>
  </si>
  <si>
    <t>- Dầm ngang D2 (2 tầng)</t>
  </si>
  <si>
    <t>- Lanh tô cửa</t>
  </si>
  <si>
    <t>KC-005</t>
  </si>
  <si>
    <t>Xây tường gạch ống 8x8x19, vữa M75</t>
  </si>
  <si>
    <t>- Tường bao dọc 2 tầng</t>
  </si>
  <si>
    <t>- Tường ngăn ngang 2 tầng</t>
  </si>
  <si>
    <t>- Trừ cửa đi</t>
  </si>
  <si>
    <t>- Trừ cửa sổ</t>
  </si>
  <si>
    <t>BẢNG TỔNG HỢP KHỐI LƯỢNG XÂY DỰNG</t>
  </si>
  <si>
    <t>Tên dự án: Nhà phố 2 tầng 5×16m — File mẫu BuildLab</t>
  </si>
  <si>
    <t>Tên công trình: Nhà phố 2 tầng 5×16m — File mẫu BuildLab</t>
  </si>
  <si>
    <t xml:space="preserve">Hạng mục công trình: </t>
  </si>
  <si>
    <t>Số TT</t>
  </si>
  <si>
    <t>Mã hiệu
công tác</t>
  </si>
  <si>
    <t>Danh mục công tác
xây dựng</t>
  </si>
  <si>
    <t>Đơn vị
tính</t>
  </si>
  <si>
    <t>Cách thức xác định</t>
  </si>
  <si>
    <t>(1)</t>
  </si>
  <si>
    <t>(2)</t>
  </si>
  <si>
    <t>(3)</t>
  </si>
  <si>
    <t>(4)</t>
  </si>
  <si>
    <t>(5)</t>
  </si>
  <si>
    <t>(6)</t>
  </si>
  <si>
    <t>(7)</t>
  </si>
  <si>
    <t>preset:rebar.estimate.v1</t>
  </si>
  <si>
    <t>Cốt thép khung</t>
  </si>
  <si>
    <t>Xác định theo phần mềm</t>
  </si>
  <si>
    <t>preset:geom.column.volume.v1</t>
  </si>
  <si>
    <t>Cột C1 (trệt + lầu)</t>
  </si>
  <si>
    <t>preset:geom.beam.volume.v1</t>
  </si>
  <si>
    <t>Dầm D1</t>
  </si>
  <si>
    <t>Giằng móng GM1</t>
  </si>
  <si>
    <t>preset:geom.footing.strip.volume.v1</t>
  </si>
  <si>
    <t>Móng băng MB1</t>
  </si>
  <si>
    <t>Móng băng MB2</t>
  </si>
  <si>
    <t>preset:geom.slab.volume.v1</t>
  </si>
  <si>
    <t>Sàn lầu 1 + cầu thang</t>
  </si>
  <si>
    <t>preset:geom.waterproof.area.v1</t>
  </si>
  <si>
    <t>Chống thấm sàn WC, sân thượng</t>
  </si>
  <si>
    <t>preset:geom.floor.area.v1</t>
  </si>
  <si>
    <t>Nền/sàn lát ceramic 60×60</t>
  </si>
  <si>
    <t>preset:geom.wall.plaster.v1</t>
  </si>
  <si>
    <t>Trát tường trong, ngoài</t>
  </si>
  <si>
    <t>preset:geom.wall.area.v1</t>
  </si>
  <si>
    <t>Tường xây 220 (2 tầng)</t>
  </si>
  <si>
    <t>NGƯỜI THỰC HIỆN
(Ký, ghi rõ họ tên)</t>
  </si>
  <si>
    <t>NGƯỜI CHỦ TRÌ
(Ký, ghi rõ họ tên)</t>
  </si>
  <si>
    <t>Kỹ sư BuildLab (mẫu)</t>
  </si>
  <si>
    <t>Chủ trì BuildLab (mẫu)</t>
  </si>
  <si>
    <t>BẢNG CHI TIẾT KHỐI LƯỢNG CÔNG TÁC XÂY DỰNG</t>
  </si>
  <si>
    <t>Số TT
bản vẽ</t>
  </si>
  <si>
    <t>Danh mục công tác</t>
  </si>
  <si>
    <t>Số bộ phận
giống nhau</t>
  </si>
  <si>
    <t>Diễn giải tính toán</t>
  </si>
  <si>
    <t>Khối lượng
một bộ phận</t>
  </si>
  <si>
    <t>Khối lượng
toàn bộ</t>
  </si>
  <si>
    <t>(8)</t>
  </si>
  <si>
    <t>(9)</t>
  </si>
  <si>
    <t>(10)</t>
  </si>
  <si>
    <t>4E20</t>
  </si>
  <si>
    <t>≈ 90 kg/m³ × 44.44 m³ bê tông khung = 4,000 kg</t>
  </si>
  <si>
    <t>3A10, 3A11</t>
  </si>
  <si>
    <t>16 × (0.22 × 0.22 × 3.40) = 2.632 m³</t>
  </si>
  <si>
    <t>3F2A, 3F2B</t>
  </si>
  <si>
    <t>4 × (0.20 × 0.40 × 16.00) = 5.120 m³</t>
  </si>
  <si>
    <t>2C01</t>
  </si>
  <si>
    <t>50.40 × 0.20 × 0.30 = 3.024 m³</t>
  </si>
  <si>
    <t>2B1A, 2B1B</t>
  </si>
  <si>
    <t>2 × (16.00 × 0.60 × 0.40) = 7.680 m³</t>
  </si>
  <si>
    <t>2B2A</t>
  </si>
  <si>
    <t>4 × (4.40 × 0.60 × 0.40) = 4.224 m³</t>
  </si>
  <si>
    <t>4D01</t>
  </si>
  <si>
    <t>2 × (5.00 × 16.00 × 0.10) + 4.000 (cầu thang) = 20.000 m³</t>
  </si>
  <si>
    <t>1D02</t>
  </si>
  <si>
    <t>3 × (2.00 × 1.80) + 48.00 (sân thượng, mái) = 58.800 m²</t>
  </si>
  <si>
    <t>1B05</t>
  </si>
  <si>
    <t>2 × (5.00 × 16.00) = 160.000 m²</t>
  </si>
  <si>
    <t>1C11</t>
  </si>
  <si>
    <t>2 mặt × 220.00 = 440.000 m²</t>
  </si>
  <si>
    <t>1A2F</t>
  </si>
  <si>
    <t>4 × (16.00 × 3.00) + 6 × (4.60 × 3.00) − 12 × (0.90 × 2.20) − 8 × (1.20 × 1.40) = 237.600 m²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</si>
</sst>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#,##0.######"/>
    <numFmt numFmtId="166" formatCode="#,##0.###"/>
  </numFmts>
  <fonts count="17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i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i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i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i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true" applyAlignment="true">
      <alignment horizontal="center" wrapText="true"/>
    </xf>
    <xf numFmtId="0" fontId="1" fillId="0" borderId="0" xfId="0" applyFont="true"/>
    <xf numFmtId="0" fontId="0" fillId="0" borderId="0" xfId="0">
      <alignment indent="1"/>
    </xf>
    <xf numFmtId="164" fontId="0" fillId="0" borderId="0" xfId="0" applyNumberFormat="true"/>
    <xf numFmtId="3" fontId="0" fillId="0" borderId="0" xfId="0" applyNumberFormat="true"/>
    <xf numFmtId="3" fontId="1" fillId="0" borderId="0" xfId="0" applyFont="true" applyNumberFormat="true"/>
    <xf numFmtId="0" fontId="1" fillId="0" borderId="0" xfId="0" applyFont="true"/>
    <xf numFmtId="0" fontId="0" fillId="0" borderId="0" xfId="0" applyAlignment="true">
      <alignment horizontal="center"/>
    </xf>
    <xf numFmtId="0" fontId="3" fillId="0" borderId="0" xfId="0" applyFont="true" applyAlignment="true">
      <alignment horizontal="center" wrapText="true"/>
    </xf>
    <xf numFmtId="0" fontId="4" fillId="0" borderId="0" xfId="0" applyFont="true"/>
    <xf numFmtId="0" fontId="6" fillId="0" borderId="0" xfId="0" applyFont="true" applyAlignment="true">
      <alignment horizontal="center" wrapText="true"/>
    </xf>
    <xf numFmtId="0" fontId="5" fillId="0" borderId="0" xfId="0" applyFont="true"/>
    <xf numFmtId="0" fontId="7" fillId="0" borderId="0" xfId="0" applyFont="true"/>
    <xf numFmtId="164" fontId="0" fillId="0" borderId="0" xfId="0" applyNumberFormat="true"/>
    <xf numFmtId="165" fontId="0" fillId="0" borderId="0" xfId="0" applyNumberFormat="true"/>
    <xf numFmtId="3" fontId="0" fillId="0" borderId="0" xfId="0" applyNumberFormat="true"/>
    <xf numFmtId="3" fontId="5" fillId="0" borderId="0" xfId="0" applyFont="true" applyNumberFormat="true"/>
    <xf numFmtId="0" fontId="9" fillId="0" borderId="0" xfId="0" applyFont="true" applyAlignment="true">
      <alignment horizontal="center" wrapText="true"/>
    </xf>
    <xf numFmtId="0" fontId="8" fillId="0" borderId="0" xfId="0" applyFont="true"/>
    <xf numFmtId="0" fontId="10" fillId="0" borderId="0" xfId="0" applyFont="true"/>
    <xf numFmtId="164" fontId="0" fillId="0" borderId="0" xfId="0" applyNumberFormat="true"/>
    <xf numFmtId="3" fontId="0" fillId="0" borderId="0" xfId="0" applyNumberFormat="true"/>
    <xf numFmtId="3" fontId="8" fillId="0" borderId="0" xfId="0" applyFont="true" applyNumberFormat="true"/>
    <xf numFmtId="0" fontId="12" fillId="0" borderId="0" xfId="0" applyFont="true" applyAlignment="true">
      <alignment horizontal="center" wrapText="true"/>
    </xf>
    <xf numFmtId="0" fontId="11" fillId="0" borderId="0" xfId="0" applyFont="true"/>
    <xf numFmtId="0" fontId="0" fillId="0" borderId="0" xfId="0">
      <alignment indent="1"/>
    </xf>
    <xf numFmtId="0" fontId="13" fillId="0" borderId="0" xfId="0" applyFont="true"/>
    <xf numFmtId="164" fontId="0" fillId="0" borderId="0" xfId="0" applyNumberFormat="true"/>
    <xf numFmtId="164" fontId="11" fillId="0" borderId="0" xfId="0" applyFont="true" applyNumberFormat="true"/>
    <xf numFmtId="0" fontId="14" fillId="0" borderId="0" xfId="0" applyFont="true" applyAlignment="true">
      <alignment horizontal="center" wrapText="true"/>
    </xf>
    <xf numFmtId="0" fontId="15" fillId="0" borderId="0" xfId="0" applyFont="true" applyAlignment="true">
      <alignment horizontal="center" wrapText="true"/>
    </xf>
    <xf numFmtId="0" fontId="14" fillId="0" borderId="0" xfId="0" applyFont="true"/>
    <xf numFmtId="0" fontId="16" fillId="0" borderId="0" xfId="0" applyFont="true" applyAlignment="true">
      <alignment horizontal="center"/>
    </xf>
    <xf numFmtId="166" fontId="0" fillId="0" borderId="0" xfId="0" applyNumberFormat="true"/>
    <xf numFmtId="0" fontId="0" fillId="0" borderId="0" xfId="0" applyAlignment="true">
      <alignment horizontal="center" wrapText="true"/>
    </xf>
    <xf numFmtId="0" fontId="14" fillId="0" borderId="0" xfId="0" applyFont="true" applyAlignment="true">
      <alignment horizont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53"/>
  <sheetViews>
    <sheetView workbookViewId="0" tabSelected="true">
      <pane ySplit="4.0" state="frozen" topLeftCell="A5" activePane="bottomLeft"/>
      <selection pane="bottomLeft"/>
    </sheetView>
  </sheetViews>
  <sheetFormatPr defaultRowHeight="15.0"/>
  <cols>
    <col min="1" max="1" customWidth="true" width="6.0"/>
    <col min="2" max="2" customWidth="true" width="14.0"/>
    <col min="3" max="3" customWidth="true" width="46.0"/>
    <col min="4" max="4" customWidth="true" width="8.0"/>
    <col min="5" max="5" customWidth="true" width="9.0"/>
    <col min="6" max="6" customWidth="true" width="10.0"/>
    <col min="7" max="7" customWidth="true" width="10.0"/>
    <col min="8" max="8" customWidth="true" width="10.0"/>
    <col min="9" max="9" customWidth="true" width="9.0"/>
    <col min="10" max="10" customWidth="true" width="12.0"/>
    <col min="11" max="11" customWidth="true" width="12.0"/>
    <col min="12" max="12" customWidth="true" width="14.0"/>
    <col min="13" max="13" customWidth="true" width="14.0"/>
    <col min="14" max="14" customWidth="true" width="14.0"/>
    <col min="15" max="15" customWidth="true" width="16.0"/>
    <col min="16" max="16" customWidth="true" width="16.0"/>
    <col min="17" max="17" customWidth="true" width="16.0"/>
    <col min="18" max="18" customWidth="true" width="18.0"/>
  </cols>
  <sheetData>
    <row r="1">
      <c r="A1" s="1" t="inlineStr">
        <is>
          <t>BẢNG KHỐI LƯỢNG DỰ TOÁN</t>
        </is>
      </c>
    </row>
    <row r="2">
      <c r="A2" s="1" t="inlineStr">
        <is>
          <t>CÔNG TRÌNH: Nhà phố 2 tầng 5×16m — File mẫu BuildLab</t>
        </is>
      </c>
    </row>
    <row r="3">
      <c r="A3" s="1" t="inlineStr">
        <is>
          <t>Số
TT</t>
        </is>
      </c>
      <c r="B3" s="1" t="inlineStr">
        <is>
          <t>Mã hiệu</t>
        </is>
      </c>
      <c r="C3" s="1" t="inlineStr">
        <is>
          <t>Nội dung công việc - Diễn giải</t>
        </is>
      </c>
      <c r="D3" s="1" t="inlineStr">
        <is>
          <t>Đơn vị
tính</t>
        </is>
      </c>
      <c r="E3" s="1" t="inlineStr">
        <is>
          <t>Số
C.kiện</t>
        </is>
      </c>
      <c r="F3" s="1" t="inlineStr">
        <is>
          <t>Kích thước</t>
        </is>
      </c>
      <c r="G3" s="1"/>
      <c r="H3" s="1"/>
      <c r="I3" s="1" t="inlineStr">
        <is>
          <t>H.số
phụ</t>
        </is>
      </c>
      <c r="J3" s="1" t="inlineStr">
        <is>
          <t>Khối lượng</t>
        </is>
      </c>
      <c r="K3" s="1"/>
      <c r="L3" s="1" t="inlineStr">
        <is>
          <t>Đơn giá</t>
        </is>
      </c>
      <c r="M3" s="1"/>
      <c r="N3" s="1"/>
      <c r="O3" s="1" t="inlineStr">
        <is>
          <t>Thành tiền</t>
        </is>
      </c>
      <c r="P3" s="1"/>
      <c r="Q3" s="1"/>
      <c r="R3" s="1" t="inlineStr">
        <is>
          <t>Tổng
cộng</t>
        </is>
      </c>
    </row>
    <row r="4">
      <c r="A4" s="1"/>
      <c r="B4" s="1"/>
      <c r="C4" s="1"/>
      <c r="D4" s="1"/>
      <c r="E4" s="1"/>
      <c r="F4" s="1" t="inlineStr">
        <is>
          <t>Dài</t>
        </is>
      </c>
      <c r="G4" s="1" t="inlineStr">
        <is>
          <t>Rộng</t>
        </is>
      </c>
      <c r="H4" s="1" t="inlineStr">
        <is>
          <t>Cao</t>
        </is>
      </c>
      <c r="I4" s="1"/>
      <c r="J4" s="1" t="inlineStr">
        <is>
          <t>Chi tiết</t>
        </is>
      </c>
      <c r="K4" s="1" t="inlineStr">
        <is>
          <t>Tổng số</t>
        </is>
      </c>
      <c r="L4" s="1" t="inlineStr">
        <is>
          <t>Vật liệu</t>
        </is>
      </c>
      <c r="M4" s="1" t="inlineStr">
        <is>
          <t>Nhân công</t>
        </is>
      </c>
      <c r="N4" s="1" t="inlineStr">
        <is>
          <t>Máy TC</t>
        </is>
      </c>
      <c r="O4" s="1" t="inlineStr">
        <is>
          <t>Vật liệu</t>
        </is>
      </c>
      <c r="P4" s="1" t="inlineStr">
        <is>
          <t>Nhân công</t>
        </is>
      </c>
      <c r="Q4" s="1" t="inlineStr">
        <is>
          <t>Máy TC</t>
        </is>
      </c>
      <c r="R4" s="1"/>
    </row>
    <row r="5">
      <c r="A5" s="2" t="inlineStr">
        <is>
          <t>HẠNG MỤC: Phần móng</t>
        </is>
      </c>
    </row>
    <row r="6">
      <c r="A6" s="8" t="n">
        <v>1.0</v>
      </c>
      <c r="B6" t="inlineStr" s="0">
        <is>
          <t>FM-001</t>
        </is>
      </c>
      <c r="C6" t="inlineStr" s="0">
        <is>
          <t>Đào đất móng băng, hố móng (đất cấp II)</t>
        </is>
      </c>
      <c r="D6" s="8" t="inlineStr">
        <is>
          <t>m3</t>
        </is>
      </c>
      <c r="K6" s="4" t="n">
        <v>37.83</v>
      </c>
      <c r="L6" s="0"/>
      <c r="M6" s="5" t="n">
        <v>120000.0</v>
      </c>
      <c r="N6" s="0"/>
      <c r="O6" s="5" t="n">
        <f>K6*L6</f>
        <v>0.0</v>
      </c>
      <c r="P6" s="5" t="n">
        <f>K6*M6</f>
        <v>0.0</v>
      </c>
      <c r="Q6" s="5" t="n">
        <f>K6*N6</f>
        <v>0.0</v>
      </c>
      <c r="R6" s="5" t="n">
        <f>O6+P6+Q6</f>
        <v>0.0</v>
      </c>
    </row>
    <row r="7">
      <c r="C7" s="3" t="inlineStr">
        <is>
          <t>- Hố móng dọc trục 1, 4</t>
        </is>
      </c>
      <c r="E7" s="4" t="n">
        <v>2.0</v>
      </c>
      <c r="F7" s="4" t="n">
        <v>16.0</v>
      </c>
      <c r="G7" s="4" t="n">
        <v>0.7</v>
      </c>
      <c r="H7" s="4" t="n">
        <v>1.0</v>
      </c>
      <c r="I7" s="0"/>
      <c r="J7" s="4" t="n">
        <v>22.4</v>
      </c>
    </row>
    <row r="8">
      <c r="C8" s="3" t="inlineStr">
        <is>
          <t>- Hố móng ngang trục A–D</t>
        </is>
      </c>
      <c r="E8" s="4" t="n">
        <v>4.0</v>
      </c>
      <c r="F8" s="4" t="n">
        <v>4.6</v>
      </c>
      <c r="G8" s="4" t="n">
        <v>0.7</v>
      </c>
      <c r="H8" s="4" t="n">
        <v>1.0</v>
      </c>
      <c r="I8" s="0"/>
      <c r="J8" s="4" t="n">
        <v>12.88</v>
      </c>
    </row>
    <row r="9">
      <c r="C9" s="3" t="inlineStr">
        <is>
          <t>- Rãnh giằng móng</t>
        </is>
      </c>
      <c r="E9" s="4" t="n">
        <v>1.0</v>
      </c>
      <c r="F9" s="4" t="n">
        <v>34.0</v>
      </c>
      <c r="G9" s="4" t="n">
        <v>0.25</v>
      </c>
      <c r="H9" s="4" t="n">
        <v>0.3</v>
      </c>
      <c r="I9" s="0"/>
      <c r="J9" s="4" t="n">
        <v>2.55</v>
      </c>
    </row>
    <row r="10">
      <c r="A10" s="8" t="n">
        <v>2.0</v>
      </c>
      <c r="B10" t="inlineStr" s="0">
        <is>
          <t>FM-002</t>
        </is>
      </c>
      <c r="C10" t="inlineStr" s="0">
        <is>
          <t>Bê tông lót móng M100, đá 4x6</t>
        </is>
      </c>
      <c r="D10" s="8" t="inlineStr">
        <is>
          <t>m3</t>
        </is>
      </c>
      <c r="K10" s="4" t="n">
        <v>4.0</v>
      </c>
      <c r="L10" s="5" t="n">
        <v>1250000.0</v>
      </c>
      <c r="M10" s="5" t="n">
        <v>350000.0</v>
      </c>
      <c r="N10" s="5" t="n">
        <v>80000.0</v>
      </c>
      <c r="O10" s="5" t="n">
        <f>K10*L10</f>
        <v>0.0</v>
      </c>
      <c r="P10" s="5" t="n">
        <f>K10*M10</f>
        <v>0.0</v>
      </c>
      <c r="Q10" s="5" t="n">
        <f>K10*N10</f>
        <v>0.0</v>
      </c>
      <c r="R10" s="5" t="n">
        <f>O10+P10+Q10</f>
        <v>0.0</v>
      </c>
    </row>
    <row r="11">
      <c r="C11" s="3" t="inlineStr">
        <is>
          <t>- Mẫu dự toán: 1 lớp dày 0.10 m dưới đáy móng băng ≈ 4 m³</t>
        </is>
      </c>
      <c r="J11" s="4" t="n">
        <v>4.0</v>
      </c>
    </row>
    <row r="12">
      <c r="A12" s="8" t="n">
        <v>3.0</v>
      </c>
      <c r="B12" t="inlineStr" s="0">
        <is>
          <t>FM-003</t>
        </is>
      </c>
      <c r="C12" t="inlineStr" s="0">
        <is>
          <t>Bê tông móng băng, giằng móng M250</t>
        </is>
      </c>
      <c r="D12" s="8" t="inlineStr">
        <is>
          <t>m3</t>
        </is>
      </c>
      <c r="K12" s="4" t="n">
        <v>14.928</v>
      </c>
      <c r="L12" s="5" t="n">
        <v>1450000.0</v>
      </c>
      <c r="M12" s="5" t="n">
        <v>450000.0</v>
      </c>
      <c r="N12" s="5" t="n">
        <v>120000.0</v>
      </c>
      <c r="O12" s="5" t="n">
        <f>K12*L12</f>
        <v>0.0</v>
      </c>
      <c r="P12" s="5" t="n">
        <f>K12*M12</f>
        <v>0.0</v>
      </c>
      <c r="Q12" s="5" t="n">
        <f>K12*N12</f>
        <v>0.0</v>
      </c>
      <c r="R12" s="5" t="n">
        <f>O12+P12+Q12</f>
        <v>0.0</v>
      </c>
    </row>
    <row r="13">
      <c r="C13" s="3" t="inlineStr">
        <is>
          <t>- Móng băng dọc trục 1, 4</t>
        </is>
      </c>
      <c r="E13" s="4" t="n">
        <v>2.0</v>
      </c>
      <c r="F13" s="4" t="n">
        <v>16.0</v>
      </c>
      <c r="G13" s="4" t="n">
        <v>0.6</v>
      </c>
      <c r="H13" s="4" t="n">
        <v>0.4</v>
      </c>
      <c r="I13" s="0"/>
      <c r="J13" s="4" t="n">
        <v>7.68</v>
      </c>
    </row>
    <row r="14">
      <c r="C14" s="3" t="inlineStr">
        <is>
          <t>- Móng băng ngang trục A–D</t>
        </is>
      </c>
      <c r="E14" s="4" t="n">
        <v>4.0</v>
      </c>
      <c r="F14" s="4" t="n">
        <v>4.4</v>
      </c>
      <c r="G14" s="4" t="n">
        <v>0.6</v>
      </c>
      <c r="H14" s="4" t="n">
        <v>0.4</v>
      </c>
      <c r="I14" s="0"/>
      <c r="J14" s="4" t="n">
        <v>4.224</v>
      </c>
    </row>
    <row r="15">
      <c r="C15" s="3" t="inlineStr">
        <is>
          <t>- Giằng móng GM1 dọc + ngang</t>
        </is>
      </c>
      <c r="E15" s="4" t="n">
        <v>1.0</v>
      </c>
      <c r="F15" s="4" t="n">
        <v>50.4</v>
      </c>
      <c r="G15" s="4" t="n">
        <v>0.2</v>
      </c>
      <c r="H15" s="4" t="n">
        <v>0.3</v>
      </c>
      <c r="I15" s="0"/>
      <c r="J15" s="4" t="n">
        <v>3.024</v>
      </c>
    </row>
    <row r="16">
      <c r="A16" s="8" t="n">
        <v>4.0</v>
      </c>
      <c r="B16" t="inlineStr" s="0">
        <is>
          <t>FM-004</t>
        </is>
      </c>
      <c r="C16" t="inlineStr" s="0">
        <is>
          <t>Cốt thép móng, giằng móng (CB300/CB400)</t>
        </is>
      </c>
      <c r="D16" s="8" t="inlineStr">
        <is>
          <t>kg</t>
        </is>
      </c>
      <c r="K16" s="4" t="n">
        <v>1500.0</v>
      </c>
      <c r="L16" s="5" t="n">
        <v>18500.0</v>
      </c>
      <c r="M16" s="5" t="n">
        <v>2500.0</v>
      </c>
      <c r="N16" s="5" t="n">
        <v>300.0</v>
      </c>
      <c r="O16" s="5" t="n">
        <f>K16*L16</f>
        <v>0.0</v>
      </c>
      <c r="P16" s="5" t="n">
        <f>K16*M16</f>
        <v>0.0</v>
      </c>
      <c r="Q16" s="5" t="n">
        <f>K16*N16</f>
        <v>0.0</v>
      </c>
      <c r="R16" s="5" t="n">
        <f>O16+P16+Q16</f>
        <v>0.0</v>
      </c>
    </row>
    <row r="17">
      <c r="C17" s="3" t="inlineStr">
        <is>
          <t>- Mẫu dự toán: ≈ 100 kg/m³ × 14.93 m³ bê tông móng + giằng</t>
        </is>
      </c>
      <c r="J17" s="4" t="n">
        <v>1500.0</v>
      </c>
    </row>
    <row r="18">
      <c r="A18" s="8" t="n">
        <v>5.0</v>
      </c>
      <c r="B18" t="inlineStr" s="0">
        <is>
          <t>FM-005</t>
        </is>
      </c>
      <c r="C18" t="inlineStr" s="0">
        <is>
          <t>Ván khuôn móng, giằng móng</t>
        </is>
      </c>
      <c r="D18" s="8" t="inlineStr">
        <is>
          <t>m2</t>
        </is>
      </c>
      <c r="K18" s="4" t="n">
        <v>60.0</v>
      </c>
      <c r="L18" s="5" t="n">
        <v>120000.0</v>
      </c>
      <c r="M18" s="5" t="n">
        <v>180000.0</v>
      </c>
      <c r="N18" s="0"/>
      <c r="O18" s="5" t="n">
        <f>K18*L18</f>
        <v>0.0</v>
      </c>
      <c r="P18" s="5" t="n">
        <f>K18*M18</f>
        <v>0.0</v>
      </c>
      <c r="Q18" s="5" t="n">
        <f>K18*N18</f>
        <v>0.0</v>
      </c>
      <c r="R18" s="5" t="n">
        <f>O18+P18+Q18</f>
        <v>0.0</v>
      </c>
    </row>
    <row r="19">
      <c r="C19" s="3" t="inlineStr">
        <is>
          <t>- Mẫu dự toán: 2 mặt × chiều dài móng/giằng × cao 0.4 m ≈ 60 m²</t>
        </is>
      </c>
      <c r="J19" s="4" t="n">
        <v>60.0</v>
      </c>
    </row>
    <row r="20">
      <c r="A20" s="8" t="n">
        <v>6.0</v>
      </c>
      <c r="B20" t="inlineStr" s="0">
        <is>
          <t>FM-006</t>
        </is>
      </c>
      <c r="C20" t="inlineStr" s="0">
        <is>
          <t>Đắp đất hố móng, nền móng đầm chặt</t>
        </is>
      </c>
      <c r="D20" s="8" t="inlineStr">
        <is>
          <t>m3</t>
        </is>
      </c>
      <c r="K20" s="4" t="n">
        <v>25.0</v>
      </c>
      <c r="L20" s="0"/>
      <c r="M20" s="5" t="n">
        <v>100000.0</v>
      </c>
      <c r="N20" s="0"/>
      <c r="O20" s="5" t="n">
        <f>K20*L20</f>
        <v>0.0</v>
      </c>
      <c r="P20" s="5" t="n">
        <f>K20*M20</f>
        <v>0.0</v>
      </c>
      <c r="Q20" s="5" t="n">
        <f>K20*N20</f>
        <v>0.0</v>
      </c>
      <c r="R20" s="5" t="n">
        <f>O20+P20+Q20</f>
        <v>0.0</v>
      </c>
    </row>
    <row r="21">
      <c r="C21" s="3" t="inlineStr">
        <is>
          <t>- Mẫu dự toán: ≈ 65% khối lượng đào ≈ 25 m³</t>
        </is>
      </c>
      <c r="J21" s="4" t="n">
        <v>25.0</v>
      </c>
    </row>
    <row r="22">
      <c r="C22" s="7" t="inlineStr">
        <is>
          <t>Cộng hạng mục: Phần móng</t>
        </is>
      </c>
      <c r="O22" s="6" t="n">
        <v>6.15956E7</v>
      </c>
      <c r="P22" s="6" t="n">
        <v>2.97072E7</v>
      </c>
      <c r="Q22" s="6" t="n">
        <v>2561360.0</v>
      </c>
      <c r="R22" s="6" t="n">
        <v>9.386416E7</v>
      </c>
    </row>
    <row r="23">
      <c r="A23" s="2" t="inlineStr">
        <is>
          <t>HẠNG MỤC: Phần thân</t>
        </is>
      </c>
    </row>
    <row r="24">
      <c r="A24" s="8" t="n">
        <v>7.0</v>
      </c>
      <c r="B24" t="inlineStr" s="0">
        <is>
          <t>KC-001</t>
        </is>
      </c>
      <c r="C24" t="inlineStr" s="0">
        <is>
          <t>Bê tông cột, dầm, lanh tô M250</t>
        </is>
      </c>
      <c r="D24" s="8" t="inlineStr">
        <is>
          <t>m3</t>
        </is>
      </c>
      <c r="K24" s="4" t="n">
        <v>10.13736</v>
      </c>
      <c r="L24" s="5" t="n">
        <v>1450000.0</v>
      </c>
      <c r="M24" s="5" t="n">
        <v>550000.0</v>
      </c>
      <c r="N24" s="5" t="n">
        <v>120000.0</v>
      </c>
      <c r="O24" s="5" t="n">
        <f>K24*L24</f>
        <v>0.0</v>
      </c>
      <c r="P24" s="5" t="n">
        <f>K24*M24</f>
        <v>0.0</v>
      </c>
      <c r="Q24" s="5" t="n">
        <f>K24*N24</f>
        <v>0.0</v>
      </c>
      <c r="R24" s="5" t="n">
        <f>O24+P24+Q24</f>
        <v>0.0</v>
      </c>
    </row>
    <row r="25">
      <c r="C25" s="3" t="inlineStr">
        <is>
          <t>- Cột C1 (16 cột)</t>
        </is>
      </c>
      <c r="E25" s="4" t="n">
        <v>16.0</v>
      </c>
      <c r="F25" s="4" t="n">
        <v>0.22</v>
      </c>
      <c r="G25" s="4" t="n">
        <v>0.22</v>
      </c>
      <c r="H25" s="4" t="n">
        <v>3.4</v>
      </c>
      <c r="I25" s="0"/>
      <c r="J25" s="4" t="n">
        <v>2.63296</v>
      </c>
    </row>
    <row r="26">
      <c r="C26" s="3" t="inlineStr">
        <is>
          <t>- Dầm dọc D1 (2 tầng)</t>
        </is>
      </c>
      <c r="E26" s="4" t="n">
        <v>4.0</v>
      </c>
      <c r="F26" s="4" t="n">
        <v>0.2</v>
      </c>
      <c r="G26" s="4" t="n">
        <v>0.4</v>
      </c>
      <c r="H26" s="4" t="n">
        <v>16.0</v>
      </c>
      <c r="I26" s="0"/>
      <c r="J26" s="4" t="n">
        <v>5.12</v>
      </c>
    </row>
    <row r="27">
      <c r="C27" s="3" t="inlineStr">
        <is>
          <t>- Dầm ngang D2 (2 tầng)</t>
        </is>
      </c>
      <c r="E27" s="4" t="n">
        <v>8.0</v>
      </c>
      <c r="F27" s="4" t="n">
        <v>0.2</v>
      </c>
      <c r="G27" s="4" t="n">
        <v>0.3</v>
      </c>
      <c r="H27" s="4" t="n">
        <v>4.6</v>
      </c>
      <c r="I27" s="0"/>
      <c r="J27" s="4" t="n">
        <v>2.208</v>
      </c>
    </row>
    <row r="28">
      <c r="C28" s="3" t="inlineStr">
        <is>
          <t>- Lanh tô cửa</t>
        </is>
      </c>
      <c r="E28" s="4" t="n">
        <v>12.0</v>
      </c>
      <c r="F28" s="4" t="n">
        <v>0.07</v>
      </c>
      <c r="G28" s="4" t="n">
        <v>0.15</v>
      </c>
      <c r="H28" s="4" t="n">
        <v>1.4</v>
      </c>
      <c r="I28" s="0"/>
      <c r="J28" s="4" t="n">
        <v>0.1764</v>
      </c>
    </row>
    <row r="29">
      <c r="A29" s="8" t="n">
        <v>8.0</v>
      </c>
      <c r="B29" t="inlineStr" s="0">
        <is>
          <t>KC-002</t>
        </is>
      </c>
      <c r="C29" t="inlineStr" s="0">
        <is>
          <t>Bê tông sàn, cầu thang M250</t>
        </is>
      </c>
      <c r="D29" s="8" t="inlineStr">
        <is>
          <t>m3</t>
        </is>
      </c>
      <c r="K29" s="4" t="n">
        <v>20.0</v>
      </c>
      <c r="L29" s="5" t="n">
        <v>1450000.0</v>
      </c>
      <c r="M29" s="5" t="n">
        <v>500000.0</v>
      </c>
      <c r="N29" s="5" t="n">
        <v>120000.0</v>
      </c>
      <c r="O29" s="5" t="n">
        <f>K29*L29</f>
        <v>0.0</v>
      </c>
      <c r="P29" s="5" t="n">
        <f>K29*M29</f>
        <v>0.0</v>
      </c>
      <c r="Q29" s="5" t="n">
        <f>K29*N29</f>
        <v>0.0</v>
      </c>
      <c r="R29" s="5" t="n">
        <f>O29+P29+Q29</f>
        <v>0.0</v>
      </c>
    </row>
    <row r="30">
      <c r="C30" s="3" t="inlineStr">
        <is>
          <t>- Sàn lầu 1 + cầu thang: 2 × (5.00 × 16.00 × 0.10) + 4.000 (cầu thang) = 20.000 m³</t>
        </is>
      </c>
      <c r="E30" s="4" t="n">
        <v>2.0</v>
      </c>
      <c r="F30" s="4" t="n">
        <v>5.0</v>
      </c>
      <c r="G30" s="4" t="n">
        <v>16.0</v>
      </c>
      <c r="H30" s="4" t="n">
        <v>0.1</v>
      </c>
      <c r="J30" s="4" t="n">
        <v>20.0</v>
      </c>
    </row>
    <row r="31">
      <c r="A31" s="8" t="n">
        <v>9.0</v>
      </c>
      <c r="B31" t="inlineStr" s="0">
        <is>
          <t>KC-003</t>
        </is>
      </c>
      <c r="C31" t="inlineStr" s="0">
        <is>
          <t>Cốt thép cột, dầm, sàn, cầu thang</t>
        </is>
      </c>
      <c r="D31" s="8" t="inlineStr">
        <is>
          <t>kg</t>
        </is>
      </c>
      <c r="K31" s="4" t="n">
        <v>4000.0</v>
      </c>
      <c r="L31" s="5" t="n">
        <v>18500.0</v>
      </c>
      <c r="M31" s="5" t="n">
        <v>2500.0</v>
      </c>
      <c r="N31" s="5" t="n">
        <v>300.0</v>
      </c>
      <c r="O31" s="5" t="n">
        <f>K31*L31</f>
        <v>0.0</v>
      </c>
      <c r="P31" s="5" t="n">
        <f>K31*M31</f>
        <v>0.0</v>
      </c>
      <c r="Q31" s="5" t="n">
        <f>K31*N31</f>
        <v>0.0</v>
      </c>
      <c r="R31" s="5" t="n">
        <f>O31+P31+Q31</f>
        <v>0.0</v>
      </c>
    </row>
    <row r="32">
      <c r="C32" s="3" t="inlineStr">
        <is>
          <t>- Cốt thép khung: ≈ 90 kg/m³ × 44.44 m³ bê tông khung = 4,000 kg</t>
        </is>
      </c>
      <c r="E32" s="4" t="n">
        <v>1.0</v>
      </c>
      <c r="F32" s="0"/>
      <c r="G32" s="0"/>
      <c r="H32" s="0"/>
      <c r="J32" s="4" t="n">
        <v>4000.0</v>
      </c>
    </row>
    <row r="33">
      <c r="A33" s="8" t="n">
        <v>10.0</v>
      </c>
      <c r="B33" t="inlineStr" s="0">
        <is>
          <t>KC-004</t>
        </is>
      </c>
      <c r="C33" t="inlineStr" s="0">
        <is>
          <t>Ván khuôn cột, dầm, sàn, cầu thang</t>
        </is>
      </c>
      <c r="D33" s="8" t="inlineStr">
        <is>
          <t>m2</t>
        </is>
      </c>
      <c r="K33" s="4" t="n">
        <v>180.0</v>
      </c>
      <c r="L33" s="5" t="n">
        <v>120000.0</v>
      </c>
      <c r="M33" s="5" t="n">
        <v>190000.0</v>
      </c>
      <c r="N33" s="0"/>
      <c r="O33" s="5" t="n">
        <f>K33*L33</f>
        <v>0.0</v>
      </c>
      <c r="P33" s="5" t="n">
        <f>K33*M33</f>
        <v>0.0</v>
      </c>
      <c r="Q33" s="5" t="n">
        <f>K33*N33</f>
        <v>0.0</v>
      </c>
      <c r="R33" s="5" t="n">
        <f>O33+P33+Q33</f>
        <v>0.0</v>
      </c>
    </row>
    <row r="34">
      <c r="C34" s="3" t="inlineStr">
        <is>
          <t>- Mẫu dự toán: Ước theo bề mặt tiếp xúc khung + sàn ≈ 180 m²</t>
        </is>
      </c>
      <c r="J34" s="4" t="n">
        <v>180.0</v>
      </c>
    </row>
    <row r="35">
      <c r="A35" s="8" t="n">
        <v>11.0</v>
      </c>
      <c r="B35" t="inlineStr" s="0">
        <is>
          <t>KC-005</t>
        </is>
      </c>
      <c r="C35" t="inlineStr" s="0">
        <is>
          <t>Xây tường gạch ống 8x8x19, vữa M75</t>
        </is>
      </c>
      <c r="D35" s="8" t="inlineStr">
        <is>
          <t>m2</t>
        </is>
      </c>
      <c r="K35" s="4" t="n">
        <v>237.6</v>
      </c>
      <c r="L35" s="5" t="n">
        <v>350000.0</v>
      </c>
      <c r="M35" s="5" t="n">
        <v>200000.0</v>
      </c>
      <c r="N35" s="0"/>
      <c r="O35" s="5" t="n">
        <f>K35*L35</f>
        <v>0.0</v>
      </c>
      <c r="P35" s="5" t="n">
        <f>K35*M35</f>
        <v>0.0</v>
      </c>
      <c r="Q35" s="5" t="n">
        <f>K35*N35</f>
        <v>0.0</v>
      </c>
      <c r="R35" s="5" t="n">
        <f>O35+P35+Q35</f>
        <v>0.0</v>
      </c>
    </row>
    <row r="36">
      <c r="C36" s="3" t="inlineStr">
        <is>
          <t>- Tường bao dọc 2 tầng</t>
        </is>
      </c>
      <c r="E36" s="4" t="n">
        <v>4.0</v>
      </c>
      <c r="F36" s="4" t="n">
        <v>16.0</v>
      </c>
      <c r="G36" s="0"/>
      <c r="H36" s="4" t="n">
        <v>3.0</v>
      </c>
      <c r="I36" s="0"/>
      <c r="J36" s="4" t="n">
        <v>192.0</v>
      </c>
    </row>
    <row r="37">
      <c r="C37" s="3" t="inlineStr">
        <is>
          <t>- Tường ngăn ngang 2 tầng</t>
        </is>
      </c>
      <c r="E37" s="4" t="n">
        <v>6.0</v>
      </c>
      <c r="F37" s="4" t="n">
        <v>4.6</v>
      </c>
      <c r="G37" s="0"/>
      <c r="H37" s="4" t="n">
        <v>3.0</v>
      </c>
      <c r="I37" s="0"/>
      <c r="J37" s="4" t="n">
        <v>82.8</v>
      </c>
    </row>
    <row r="38">
      <c r="C38" s="3" t="inlineStr">
        <is>
          <t>- Trừ cửa đi</t>
        </is>
      </c>
      <c r="E38" s="4" t="n">
        <v>12.0</v>
      </c>
      <c r="F38" s="4" t="n">
        <v>0.9</v>
      </c>
      <c r="G38" s="0"/>
      <c r="H38" s="4" t="n">
        <v>2.2</v>
      </c>
      <c r="I38" s="4" t="n">
        <v>-1.0</v>
      </c>
      <c r="J38" s="4" t="n">
        <v>-23.76</v>
      </c>
    </row>
    <row r="39">
      <c r="C39" s="3" t="inlineStr">
        <is>
          <t>- Trừ cửa sổ</t>
        </is>
      </c>
      <c r="E39" s="4" t="n">
        <v>8.0</v>
      </c>
      <c r="F39" s="4" t="n">
        <v>1.2</v>
      </c>
      <c r="G39" s="0"/>
      <c r="H39" s="4" t="n">
        <v>1.4</v>
      </c>
      <c r="I39" s="4" t="n">
        <v>-1.0</v>
      </c>
      <c r="J39" s="4" t="n">
        <v>-13.44</v>
      </c>
    </row>
    <row r="40">
      <c r="C40" s="7" t="inlineStr">
        <is>
          <t>Cộng hạng mục: Phần thân</t>
        </is>
      </c>
      <c r="O40" s="6" t="n">
        <v>2.22459172E8</v>
      </c>
      <c r="P40" s="6" t="n">
        <v>1.07295548E8</v>
      </c>
      <c r="Q40" s="6" t="n">
        <v>4816483.2</v>
      </c>
      <c r="R40" s="6" t="n">
        <v>3.345712032E8</v>
      </c>
    </row>
    <row r="41">
      <c r="A41" s="2" t="inlineStr">
        <is>
          <t>HẠNG MỤC: Hoàn thiện</t>
        </is>
      </c>
    </row>
    <row r="42">
      <c r="A42" s="8" t="n">
        <v>12.0</v>
      </c>
      <c r="B42" t="inlineStr" s="0">
        <is>
          <t>HT-001</t>
        </is>
      </c>
      <c r="C42" t="inlineStr" s="0">
        <is>
          <t>Trát tường trong, ngoài vữa M75</t>
        </is>
      </c>
      <c r="D42" s="8" t="inlineStr">
        <is>
          <t>m2</t>
        </is>
      </c>
      <c r="K42" s="4" t="n">
        <v>440.0</v>
      </c>
      <c r="L42" s="5" t="n">
        <v>90000.0</v>
      </c>
      <c r="M42" s="5" t="n">
        <v>130000.0</v>
      </c>
      <c r="N42" s="0"/>
      <c r="O42" s="5" t="n">
        <f>K42*L42</f>
        <v>0.0</v>
      </c>
      <c r="P42" s="5" t="n">
        <f>K42*M42</f>
        <v>0.0</v>
      </c>
      <c r="Q42" s="5" t="n">
        <f>K42*N42</f>
        <v>0.0</v>
      </c>
      <c r="R42" s="5" t="n">
        <f>O42+P42+Q42</f>
        <v>0.0</v>
      </c>
    </row>
    <row r="43">
      <c r="C43" s="3" t="inlineStr">
        <is>
          <t>- Trát tường trong, ngoài: 2 mặt × 220.00 = 440.000 m²</t>
        </is>
      </c>
      <c r="E43" s="4" t="n">
        <v>2.0</v>
      </c>
      <c r="F43" s="0"/>
      <c r="G43" s="0"/>
      <c r="H43" s="0"/>
      <c r="J43" s="4" t="n">
        <v>440.0</v>
      </c>
    </row>
    <row r="44">
      <c r="A44" s="8" t="n">
        <v>13.0</v>
      </c>
      <c r="B44" t="inlineStr" s="0">
        <is>
          <t>HT-002</t>
        </is>
      </c>
      <c r="C44" t="inlineStr" s="0">
        <is>
          <t>Lát nền gạch ceramic 60x60</t>
        </is>
      </c>
      <c r="D44" s="8" t="inlineStr">
        <is>
          <t>m2</t>
        </is>
      </c>
      <c r="K44" s="4" t="n">
        <v>160.0</v>
      </c>
      <c r="L44" s="5" t="n">
        <v>280000.0</v>
      </c>
      <c r="M44" s="5" t="n">
        <v>180000.0</v>
      </c>
      <c r="N44" s="0"/>
      <c r="O44" s="5" t="n">
        <f>K44*L44</f>
        <v>0.0</v>
      </c>
      <c r="P44" s="5" t="n">
        <f>K44*M44</f>
        <v>0.0</v>
      </c>
      <c r="Q44" s="5" t="n">
        <f>K44*N44</f>
        <v>0.0</v>
      </c>
      <c r="R44" s="5" t="n">
        <f>O44+P44+Q44</f>
        <v>0.0</v>
      </c>
    </row>
    <row r="45">
      <c r="C45" s="3" t="inlineStr">
        <is>
          <t>- Nền/sàn lát ceramic 60×60: 2 × (5.00 × 16.00) = 160.000 m²</t>
        </is>
      </c>
      <c r="E45" s="4" t="n">
        <v>2.0</v>
      </c>
      <c r="F45" s="4" t="n">
        <v>5.0</v>
      </c>
      <c r="G45" s="4" t="n">
        <v>16.0</v>
      </c>
      <c r="H45" s="0"/>
      <c r="J45" s="4" t="n">
        <v>160.0</v>
      </c>
    </row>
    <row r="46">
      <c r="A46" s="8" t="n">
        <v>14.0</v>
      </c>
      <c r="B46" t="inlineStr" s="0">
        <is>
          <t>HT-003</t>
        </is>
      </c>
      <c r="C46" t="inlineStr" s="0">
        <is>
          <t>Ốp tường vệ sinh gạch 30x60</t>
        </is>
      </c>
      <c r="D46" s="8" t="inlineStr">
        <is>
          <t>m2</t>
        </is>
      </c>
      <c r="K46" s="4" t="n">
        <v>40.0</v>
      </c>
      <c r="L46" s="5" t="n">
        <v>320000.0</v>
      </c>
      <c r="M46" s="5" t="n">
        <v>200000.0</v>
      </c>
      <c r="N46" s="0"/>
      <c r="O46" s="5" t="n">
        <f>K46*L46</f>
        <v>0.0</v>
      </c>
      <c r="P46" s="5" t="n">
        <f>K46*M46</f>
        <v>0.0</v>
      </c>
      <c r="Q46" s="5" t="n">
        <f>K46*N46</f>
        <v>0.0</v>
      </c>
      <c r="R46" s="5" t="n">
        <f>O46+P46+Q46</f>
        <v>0.0</v>
      </c>
    </row>
    <row r="47">
      <c r="C47" s="3" t="inlineStr">
        <is>
          <t>- Mẫu dự toán: 3 WC × (chu vi ≈ 8.2 m × cao 2.4 m − cửa) ≈ 40 m²</t>
        </is>
      </c>
      <c r="J47" s="4" t="n">
        <v>40.0</v>
      </c>
    </row>
    <row r="48">
      <c r="A48" s="8" t="n">
        <v>15.0</v>
      </c>
      <c r="B48" t="inlineStr" s="0">
        <is>
          <t>HT-004</t>
        </is>
      </c>
      <c r="C48" t="inlineStr" s="0">
        <is>
          <t>Sơn nước trong, ngoài nhà (1 lót 2 phủ)</t>
        </is>
      </c>
      <c r="D48" s="8" t="inlineStr">
        <is>
          <t>m2</t>
        </is>
      </c>
      <c r="K48" s="4" t="n">
        <v>400.0</v>
      </c>
      <c r="L48" s="5" t="n">
        <v>65000.0</v>
      </c>
      <c r="M48" s="5" t="n">
        <v>45000.0</v>
      </c>
      <c r="N48" s="0"/>
      <c r="O48" s="5" t="n">
        <f>K48*L48</f>
        <v>0.0</v>
      </c>
      <c r="P48" s="5" t="n">
        <f>K48*M48</f>
        <v>0.0</v>
      </c>
      <c r="Q48" s="5" t="n">
        <f>K48*N48</f>
        <v>0.0</v>
      </c>
      <c r="R48" s="5" t="n">
        <f>O48+P48+Q48</f>
        <v>0.0</v>
      </c>
    </row>
    <row r="49">
      <c r="C49" s="3" t="inlineStr">
        <is>
          <t>- Mẫu dự toán: ≈ trát tường 440 m² − ốp gạch 40 m² = 400 m²</t>
        </is>
      </c>
      <c r="J49" s="4" t="n">
        <v>400.0</v>
      </c>
    </row>
    <row r="50">
      <c r="A50" s="8" t="n">
        <v>16.0</v>
      </c>
      <c r="B50" t="inlineStr" s="0">
        <is>
          <t>HT-005</t>
        </is>
      </c>
      <c r="C50" t="inlineStr" s="0">
        <is>
          <t>Chống thấm sàn vệ sinh, sân thượng, mái</t>
        </is>
      </c>
      <c r="D50" s="8" t="inlineStr">
        <is>
          <t>m2</t>
        </is>
      </c>
      <c r="K50" s="4" t="n">
        <v>58.8</v>
      </c>
      <c r="L50" s="5" t="n">
        <v>180000.0</v>
      </c>
      <c r="M50" s="5" t="n">
        <v>80000.0</v>
      </c>
      <c r="N50" s="0"/>
      <c r="O50" s="5" t="n">
        <f>K50*L50</f>
        <v>0.0</v>
      </c>
      <c r="P50" s="5" t="n">
        <f>K50*M50</f>
        <v>0.0</v>
      </c>
      <c r="Q50" s="5" t="n">
        <f>K50*N50</f>
        <v>0.0</v>
      </c>
      <c r="R50" s="5" t="n">
        <f>O50+P50+Q50</f>
        <v>0.0</v>
      </c>
    </row>
    <row r="51">
      <c r="C51" s="3" t="inlineStr">
        <is>
          <t>- Chống thấm sàn WC, sân thượng: 3 × (2.00 × 1.80) + 48.00 (sân thượng, mái) = 58.800 m²</t>
        </is>
      </c>
      <c r="E51" s="4" t="n">
        <v>1.0</v>
      </c>
      <c r="F51" s="0"/>
      <c r="G51" s="0"/>
      <c r="H51" s="0"/>
      <c r="J51" s="4" t="n">
        <v>58.8</v>
      </c>
    </row>
    <row r="52">
      <c r="C52" s="7" t="inlineStr">
        <is>
          <t>Cộng hạng mục: Hoàn thiện</t>
        </is>
      </c>
      <c r="O52" s="6" t="n">
        <v>1.33784E8</v>
      </c>
      <c r="P52" s="6" t="n">
        <v>1.16704E8</v>
      </c>
      <c r="Q52" s="6" t="n">
        <v>0.0</v>
      </c>
      <c r="R52" s="6" t="n">
        <v>2.50488E8</v>
      </c>
    </row>
    <row r="53">
      <c r="C53" s="7" t="inlineStr">
        <is>
          <t>TỔNG CỘNG</t>
        </is>
      </c>
      <c r="O53" s="6" t="n">
        <v>4.17838772E8</v>
      </c>
      <c r="P53" s="6" t="n">
        <v>2.53706748E8</v>
      </c>
      <c r="Q53" s="6" t="n">
        <v>7377843.2</v>
      </c>
      <c r="R53" s="6" t="n">
        <v>6.789233632E8</v>
      </c>
    </row>
  </sheetData>
  <mergeCells count="16">
    <mergeCell ref="A1:R1"/>
    <mergeCell ref="A2:R2"/>
    <mergeCell ref="A3:A4"/>
    <mergeCell ref="B3:B4"/>
    <mergeCell ref="C3:C4"/>
    <mergeCell ref="D3:D4"/>
    <mergeCell ref="E3:E4"/>
    <mergeCell ref="I3:I4"/>
    <mergeCell ref="R3:R4"/>
    <mergeCell ref="F3:H3"/>
    <mergeCell ref="J3:K3"/>
    <mergeCell ref="L3:N3"/>
    <mergeCell ref="O3:Q3"/>
    <mergeCell ref="A5:R5"/>
    <mergeCell ref="A23:R23"/>
    <mergeCell ref="A41:R4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G26"/>
  <sheetViews>
    <sheetView workbookViewId="0"/>
  </sheetViews>
  <sheetFormatPr defaultRowHeight="15.0"/>
  <cols>
    <col min="1" max="1" width="6.0" customWidth="true"/>
    <col min="2" max="2" width="44.0" customWidth="true"/>
    <col min="3" max="3" width="24.0" customWidth="true"/>
    <col min="4" max="4" width="12.0" customWidth="true"/>
    <col min="5" max="5" width="10.0" customWidth="true"/>
    <col min="6" max="6" width="20.0" customWidth="true"/>
    <col min="7" max="7" width="30.0" customWidth="true"/>
  </cols>
  <sheetData>
    <row r="1">
      <c r="A1" t="s" s="10">
        <v>0</v>
      </c>
    </row>
    <row r="2">
      <c r="A2" t="s" s="9">
        <v>1</v>
      </c>
      <c r="B2" t="s" s="9">
        <v>2</v>
      </c>
      <c r="C2" t="s" s="9">
        <v>3</v>
      </c>
      <c r="D2" t="s" s="9">
        <v>4</v>
      </c>
      <c r="E2" t="s" s="9">
        <v>5</v>
      </c>
      <c r="F2" t="s" s="9">
        <v>6</v>
      </c>
      <c r="G2" t="s" s="9">
        <v>7</v>
      </c>
    </row>
    <row r="3">
      <c r="A3" t="s" s="10">
        <v>8</v>
      </c>
      <c r="B3" t="s" s="10">
        <v>9</v>
      </c>
    </row>
    <row r="4">
      <c r="A4" t="s" s="0">
        <v>10</v>
      </c>
      <c r="B4" t="s" s="0">
        <v>11</v>
      </c>
      <c r="C4" t="s" s="0">
        <v>12</v>
      </c>
      <c r="E4" t="s" s="0">
        <v>10</v>
      </c>
      <c r="F4" t="n" s="0">
        <v>4.17838772E8</v>
      </c>
    </row>
    <row r="5">
      <c r="A5" t="s" s="0">
        <v>13</v>
      </c>
      <c r="B5" t="s" s="0">
        <v>14</v>
      </c>
      <c r="C5" t="s" s="0">
        <v>15</v>
      </c>
      <c r="E5" t="s" s="0">
        <v>13</v>
      </c>
      <c r="F5" t="n" s="0">
        <v>2.53706748E8</v>
      </c>
    </row>
    <row r="6">
      <c r="A6" t="s" s="0">
        <v>16</v>
      </c>
      <c r="B6" t="s" s="0">
        <v>17</v>
      </c>
      <c r="C6" t="s" s="0">
        <v>18</v>
      </c>
      <c r="E6" t="s" s="0">
        <v>16</v>
      </c>
      <c r="F6" t="n" s="0">
        <v>7377843.2</v>
      </c>
    </row>
    <row r="7">
      <c r="A7" t="s" s="0">
        <v>19</v>
      </c>
      <c r="B7" t="s" s="0">
        <v>20</v>
      </c>
      <c r="C7" t="s" s="0">
        <v>21</v>
      </c>
      <c r="D7" t="n" s="0">
        <v>0.0</v>
      </c>
      <c r="E7" t="s" s="0">
        <v>19</v>
      </c>
      <c r="F7" t="n" s="0">
        <v>0.0</v>
      </c>
    </row>
    <row r="8">
      <c r="A8" t="s" s="10">
        <v>22</v>
      </c>
      <c r="B8" t="s" s="10">
        <v>23</v>
      </c>
      <c r="C8" t="s" s="10">
        <v>24</v>
      </c>
      <c r="D8" s="10"/>
      <c r="E8" t="s" s="10">
        <v>22</v>
      </c>
      <c r="F8" t="n" s="10">
        <v>6.789233632E8</v>
      </c>
    </row>
    <row r="9">
      <c r="A9" t="s" s="0">
        <v>25</v>
      </c>
      <c r="B9" t="s" s="0">
        <v>26</v>
      </c>
      <c r="C9" t="s" s="0">
        <v>27</v>
      </c>
      <c r="D9" t="n" s="0">
        <v>7.3</v>
      </c>
      <c r="E9" t="s" s="0">
        <v>25</v>
      </c>
      <c r="F9" t="n" s="0">
        <v>4.956140551E7</v>
      </c>
    </row>
    <row r="10">
      <c r="A10" t="s" s="0">
        <v>28</v>
      </c>
      <c r="B10" t="s" s="0">
        <v>29</v>
      </c>
      <c r="C10" t="s" s="0">
        <v>30</v>
      </c>
      <c r="D10" t="n" s="0">
        <v>2.5</v>
      </c>
      <c r="E10" t="s" s="0">
        <v>28</v>
      </c>
      <c r="F10" t="n" s="0">
        <v>1.697308408E7</v>
      </c>
    </row>
    <row r="11">
      <c r="A11" t="s" s="10">
        <v>31</v>
      </c>
      <c r="B11" t="s" s="10">
        <v>32</v>
      </c>
      <c r="C11" t="s" s="10">
        <v>33</v>
      </c>
      <c r="D11" s="10"/>
      <c r="E11" t="s" s="10">
        <v>31</v>
      </c>
      <c r="F11" t="n" s="10">
        <v>6.653448959E7</v>
      </c>
    </row>
    <row r="12">
      <c r="A12" t="s" s="10">
        <v>34</v>
      </c>
      <c r="B12" t="s" s="10">
        <v>35</v>
      </c>
      <c r="C12" t="s" s="10">
        <v>36</v>
      </c>
      <c r="D12" s="10"/>
      <c r="E12" t="s" s="10">
        <v>34</v>
      </c>
      <c r="F12" t="n" s="10">
        <v>7.4545785279E8</v>
      </c>
    </row>
    <row r="13">
      <c r="A13" t="s" s="0">
        <v>37</v>
      </c>
      <c r="B13" t="s" s="0">
        <v>38</v>
      </c>
      <c r="C13" t="s" s="0">
        <v>39</v>
      </c>
      <c r="D13" t="n" s="0">
        <v>5.5</v>
      </c>
      <c r="E13" t="s" s="0">
        <v>37</v>
      </c>
      <c r="F13" t="n" s="0">
        <v>4.10001819E7</v>
      </c>
    </row>
    <row r="14">
      <c r="A14" t="s" s="10">
        <v>40</v>
      </c>
      <c r="B14" t="s" s="10">
        <v>41</v>
      </c>
      <c r="C14" t="s" s="10">
        <v>42</v>
      </c>
      <c r="D14" s="10"/>
      <c r="E14" t="s" s="10">
        <v>40</v>
      </c>
      <c r="F14" t="n" s="10">
        <v>7.8645803469E8</v>
      </c>
    </row>
    <row r="15">
      <c r="A15" t="s" s="0">
        <v>43</v>
      </c>
      <c r="B15" t="s" s="0">
        <v>44</v>
      </c>
      <c r="C15" t="s" s="0">
        <v>45</v>
      </c>
      <c r="D15" t="n" s="0">
        <v>10.0</v>
      </c>
      <c r="E15" t="s" s="0">
        <v>43</v>
      </c>
      <c r="F15" t="n" s="0">
        <v>7.864580347E7</v>
      </c>
    </row>
    <row r="16">
      <c r="A16" t="s" s="10">
        <v>46</v>
      </c>
      <c r="B16" t="s" s="10">
        <v>47</v>
      </c>
      <c r="C16" t="s" s="10">
        <v>48</v>
      </c>
      <c r="D16" s="10"/>
      <c r="E16" t="s" s="10">
        <v>46</v>
      </c>
      <c r="F16" t="n" s="10">
        <v>8.6510383816E8</v>
      </c>
    </row>
    <row r="17">
      <c r="A17" t="s" s="0">
        <v>49</v>
      </c>
      <c r="B17" t="s" s="0">
        <v>50</v>
      </c>
      <c r="C17" t="s" s="0">
        <v>51</v>
      </c>
      <c r="D17" t="n" s="0">
        <v>1.1</v>
      </c>
      <c r="E17" t="s" s="0">
        <v>49</v>
      </c>
      <c r="F17" t="n" s="0">
        <v>9516142.22</v>
      </c>
    </row>
    <row r="18">
      <c r="A18" t="s" s="10">
        <v>52</v>
      </c>
      <c r="B18" t="s" s="10">
        <v>53</v>
      </c>
    </row>
    <row r="19">
      <c r="A19" t="s" s="0">
        <v>54</v>
      </c>
      <c r="B19" t="s" s="0">
        <v>55</v>
      </c>
      <c r="C19" t="s" s="0">
        <v>56</v>
      </c>
      <c r="E19" t="s" s="0">
        <v>54</v>
      </c>
      <c r="F19" t="n" s="0">
        <v>8.7461998038E8</v>
      </c>
    </row>
    <row r="20">
      <c r="A20" t="s" s="0">
        <v>57</v>
      </c>
      <c r="B20" t="s" s="0">
        <v>58</v>
      </c>
      <c r="C20" t="s" s="0">
        <v>59</v>
      </c>
      <c r="E20" t="s" s="0">
        <v>57</v>
      </c>
      <c r="F20" t="n" s="0">
        <v>0.0</v>
      </c>
    </row>
    <row r="21">
      <c r="A21" t="s" s="0">
        <v>60</v>
      </c>
      <c r="B21" t="s" s="0">
        <v>61</v>
      </c>
      <c r="C21" t="s" s="0">
        <v>59</v>
      </c>
      <c r="E21" t="s" s="0">
        <v>60</v>
      </c>
      <c r="F21" t="n" s="0">
        <v>0.0</v>
      </c>
    </row>
    <row r="22">
      <c r="A22" t="s" s="0">
        <v>62</v>
      </c>
      <c r="B22" t="s" s="0">
        <v>63</v>
      </c>
      <c r="C22" t="s" s="0">
        <v>64</v>
      </c>
      <c r="D22" t="n" s="0">
        <v>3.446</v>
      </c>
      <c r="E22" t="s" s="0">
        <v>62</v>
      </c>
      <c r="F22" t="n" s="0">
        <v>2.710134388E7</v>
      </c>
    </row>
    <row r="23">
      <c r="A23" t="s" s="0">
        <v>65</v>
      </c>
      <c r="B23" t="s" s="0">
        <v>66</v>
      </c>
      <c r="C23" t="s" s="0">
        <v>67</v>
      </c>
      <c r="D23" t="n" s="0">
        <v>0.0</v>
      </c>
      <c r="E23" t="s" s="0">
        <v>65</v>
      </c>
      <c r="F23" t="n" s="0">
        <v>0.0</v>
      </c>
    </row>
    <row r="24">
      <c r="A24" t="s" s="0">
        <v>68</v>
      </c>
      <c r="B24" t="s" s="0">
        <v>69</v>
      </c>
      <c r="C24" t="s" s="0">
        <v>59</v>
      </c>
      <c r="E24" t="s" s="0">
        <v>68</v>
      </c>
      <c r="F24" t="n" s="0">
        <v>0.0</v>
      </c>
    </row>
    <row r="25">
      <c r="A25" t="s" s="0">
        <v>70</v>
      </c>
      <c r="B25" t="s" s="0">
        <v>71</v>
      </c>
      <c r="C25" t="s" s="0">
        <v>72</v>
      </c>
      <c r="D25" t="n" s="0">
        <v>10.0</v>
      </c>
      <c r="E25" t="s" s="0">
        <v>70</v>
      </c>
      <c r="F25" t="n" s="0">
        <v>9.017213243E7</v>
      </c>
    </row>
    <row r="26">
      <c r="B26" t="s" s="10">
        <v>73</v>
      </c>
      <c r="F26" t="n" s="10">
        <v>9.9189345669E8</v>
      </c>
    </row>
  </sheetData>
  <mergeCells count="1">
    <mergeCell ref="A1:G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I40"/>
  <sheetViews>
    <sheetView workbookViewId="0">
      <pane ySplit="3.0" state="frozen" topLeftCell="A4" activePane="bottomLeft"/>
      <selection pane="bottomLeft"/>
    </sheetView>
  </sheetViews>
  <sheetFormatPr defaultRowHeight="15.0"/>
  <cols>
    <col min="1" max="1" width="6.0" customWidth="true"/>
    <col min="2" max="2" width="12.0" customWidth="true"/>
    <col min="3" max="3" width="40.0" customWidth="true"/>
    <col min="4" max="4" width="10.0" customWidth="true"/>
    <col min="5" max="5" width="12.0" customWidth="true"/>
    <col min="6" max="6" width="16.0" customWidth="true"/>
    <col min="7" max="7" width="16.0" customWidth="true"/>
    <col min="8" max="8" width="18.0" customWidth="true"/>
    <col min="9" max="9" width="30.0" customWidth="true"/>
  </cols>
  <sheetData>
    <row r="1">
      <c r="A1" t="s" s="11">
        <v>74</v>
      </c>
    </row>
    <row r="2">
      <c r="A2" t="s" s="11">
        <v>75</v>
      </c>
    </row>
    <row r="4">
      <c r="A4" t="s" s="12">
        <v>76</v>
      </c>
    </row>
    <row r="5">
      <c r="A5" t="s" s="11">
        <v>77</v>
      </c>
      <c r="B5" t="s" s="11">
        <v>78</v>
      </c>
      <c r="C5" t="s" s="11">
        <v>79</v>
      </c>
      <c r="D5" t="s" s="11">
        <v>80</v>
      </c>
      <c r="E5" t="s" s="11">
        <v>81</v>
      </c>
      <c r="F5" t="s" s="11">
        <v>82</v>
      </c>
      <c r="G5" t="s" s="11">
        <v>83</v>
      </c>
      <c r="H5" t="s" s="11">
        <v>6</v>
      </c>
      <c r="I5" t="s" s="11">
        <v>84</v>
      </c>
    </row>
    <row r="6">
      <c r="A6" t="n" s="0">
        <v>1.0</v>
      </c>
      <c r="B6" t="s" s="0">
        <v>85</v>
      </c>
      <c r="C6" t="s" s="0">
        <v>86</v>
      </c>
      <c r="D6" t="s" s="0">
        <v>87</v>
      </c>
      <c r="E6" t="n" s="15">
        <v>380.0</v>
      </c>
      <c r="F6" t="n" s="14">
        <v>5672.64</v>
      </c>
      <c r="G6" t="n" s="16">
        <v>1750.0</v>
      </c>
      <c r="H6" t="n" s="16">
        <v>9927120.0</v>
      </c>
      <c r="I6" t="s" s="0">
        <v>88</v>
      </c>
    </row>
    <row r="7">
      <c r="A7" t="n" s="0">
        <v>2.0</v>
      </c>
      <c r="B7" t="s" s="0">
        <v>85</v>
      </c>
      <c r="C7" t="s" s="0">
        <v>89</v>
      </c>
      <c r="D7" t="s" s="0">
        <v>90</v>
      </c>
      <c r="E7" t="n" s="15">
        <v>0.46</v>
      </c>
      <c r="F7" t="n" s="14">
        <v>6.87</v>
      </c>
      <c r="G7" t="n" s="16">
        <v>320000.0</v>
      </c>
      <c r="H7" t="n" s="16">
        <v>2198400.0</v>
      </c>
      <c r="I7" t="s" s="0">
        <v>88</v>
      </c>
    </row>
    <row r="8">
      <c r="A8" t="n" s="0">
        <v>3.0</v>
      </c>
      <c r="B8" t="s" s="0">
        <v>85</v>
      </c>
      <c r="C8" t="s" s="0">
        <v>91</v>
      </c>
      <c r="D8" t="s" s="0">
        <v>90</v>
      </c>
      <c r="E8" t="n" s="15">
        <v>0.85</v>
      </c>
      <c r="F8" t="n" s="14">
        <v>12.69</v>
      </c>
      <c r="G8" t="n" s="16">
        <v>380000.0</v>
      </c>
      <c r="H8" t="n" s="16">
        <v>4822200.0</v>
      </c>
      <c r="I8" t="s" s="0">
        <v>88</v>
      </c>
    </row>
    <row r="9">
      <c r="A9" t="n" s="0">
        <v>4.0</v>
      </c>
      <c r="B9" t="s" s="0">
        <v>85</v>
      </c>
      <c r="C9" t="s" s="0">
        <v>92</v>
      </c>
      <c r="D9" t="s" s="0">
        <v>90</v>
      </c>
      <c r="E9" t="n" s="15">
        <v>0.185</v>
      </c>
      <c r="F9" t="n" s="14">
        <v>2.76</v>
      </c>
      <c r="G9" t="n" s="16">
        <v>15000.0</v>
      </c>
      <c r="H9" t="n" s="16">
        <v>41400.0</v>
      </c>
      <c r="I9" t="s" s="0">
        <v>88</v>
      </c>
    </row>
    <row r="10">
      <c r="A10" t="n" s="0">
        <v>5.0</v>
      </c>
      <c r="B10" t="s" s="0">
        <v>93</v>
      </c>
      <c r="C10" t="s" s="0">
        <v>94</v>
      </c>
      <c r="D10" t="s" s="0">
        <v>95</v>
      </c>
      <c r="E10" t="n" s="15">
        <v>1.58</v>
      </c>
      <c r="F10" t="n" s="14">
        <v>23.59</v>
      </c>
      <c r="G10" t="n" s="16">
        <v>400000.0</v>
      </c>
      <c r="H10" t="n" s="16">
        <v>9436000.0</v>
      </c>
      <c r="I10" t="s" s="0">
        <v>88</v>
      </c>
    </row>
    <row r="11">
      <c r="A11" t="n" s="0">
        <v>6.0</v>
      </c>
      <c r="B11" t="s" s="0">
        <v>96</v>
      </c>
      <c r="C11" t="s" s="0">
        <v>97</v>
      </c>
      <c r="D11" t="s" s="0">
        <v>98</v>
      </c>
      <c r="E11" t="n" s="15">
        <v>0.095</v>
      </c>
      <c r="F11" t="n" s="14">
        <v>1.42</v>
      </c>
      <c r="G11" t="n" s="16">
        <v>220000.0</v>
      </c>
      <c r="H11" t="n" s="16">
        <v>312400.0</v>
      </c>
      <c r="I11" t="s" s="0">
        <v>88</v>
      </c>
    </row>
    <row r="12">
      <c r="A12" t="n" s="0">
        <v>7.0</v>
      </c>
      <c r="B12" t="s" s="0">
        <v>96</v>
      </c>
      <c r="C12" t="s" s="0">
        <v>99</v>
      </c>
      <c r="D12" t="s" s="0">
        <v>98</v>
      </c>
      <c r="E12" t="n" s="15">
        <v>0.089</v>
      </c>
      <c r="F12" t="n" s="14">
        <v>1.33</v>
      </c>
      <c r="G12" t="n" s="16">
        <v>150000.0</v>
      </c>
      <c r="H12" t="n" s="16">
        <v>199500.0</v>
      </c>
      <c r="I12" t="s" s="0">
        <v>88</v>
      </c>
    </row>
    <row r="13">
      <c r="C13" t="s" s="12">
        <v>100</v>
      </c>
      <c r="H13" t="n" s="17">
        <v>2.693702E7</v>
      </c>
    </row>
    <row r="15">
      <c r="A15" t="s" s="12">
        <v>101</v>
      </c>
    </row>
    <row r="16">
      <c r="A16" t="s" s="11">
        <v>77</v>
      </c>
      <c r="B16" t="s" s="11">
        <v>78</v>
      </c>
      <c r="C16" t="s" s="11">
        <v>79</v>
      </c>
      <c r="D16" t="s" s="11">
        <v>80</v>
      </c>
      <c r="E16" t="s" s="11">
        <v>81</v>
      </c>
      <c r="F16" t="s" s="11">
        <v>82</v>
      </c>
      <c r="G16" t="s" s="11">
        <v>83</v>
      </c>
      <c r="H16" t="s" s="11">
        <v>6</v>
      </c>
      <c r="I16" t="s" s="11">
        <v>84</v>
      </c>
    </row>
    <row r="17">
      <c r="A17" t="n" s="0">
        <v>1.0</v>
      </c>
      <c r="B17" t="s" s="0">
        <v>85</v>
      </c>
      <c r="C17" t="s" s="0">
        <v>102</v>
      </c>
      <c r="D17" t="s" s="0">
        <v>87</v>
      </c>
      <c r="E17" t="n" s="15">
        <v>1.02</v>
      </c>
      <c r="F17" t="n" s="14">
        <v>4080.0</v>
      </c>
      <c r="G17" t="n" s="16">
        <v>18500.0</v>
      </c>
      <c r="H17" t="n" s="16">
        <v>7.548E7</v>
      </c>
      <c r="I17" t="s" s="0">
        <v>88</v>
      </c>
    </row>
    <row r="18">
      <c r="A18" t="n" s="0">
        <v>2.0</v>
      </c>
      <c r="B18" t="s" s="0">
        <v>85</v>
      </c>
      <c r="C18" t="s" s="0">
        <v>103</v>
      </c>
      <c r="D18" t="s" s="0">
        <v>87</v>
      </c>
      <c r="E18" t="n" s="15">
        <v>0.02</v>
      </c>
      <c r="F18" t="n" s="14">
        <v>80.0</v>
      </c>
      <c r="G18" t="n" s="16">
        <v>22000.0</v>
      </c>
      <c r="H18" t="n" s="16">
        <v>1760000.0</v>
      </c>
      <c r="I18" t="s" s="0">
        <v>88</v>
      </c>
    </row>
    <row r="19">
      <c r="A19" t="n" s="0">
        <v>3.0</v>
      </c>
      <c r="B19" t="s" s="0">
        <v>93</v>
      </c>
      <c r="C19" t="s" s="0">
        <v>94</v>
      </c>
      <c r="D19" t="s" s="0">
        <v>95</v>
      </c>
      <c r="E19" t="n" s="15">
        <v>0.0147</v>
      </c>
      <c r="F19" t="n" s="14">
        <v>58.8</v>
      </c>
      <c r="G19" t="n" s="16">
        <v>400000.0</v>
      </c>
      <c r="H19" t="n" s="16">
        <v>2.352E7</v>
      </c>
      <c r="I19" t="s" s="0">
        <v>88</v>
      </c>
    </row>
    <row r="20">
      <c r="C20" t="s" s="12">
        <v>100</v>
      </c>
      <c r="H20" t="n" s="17">
        <v>1.0076E8</v>
      </c>
    </row>
    <row r="22">
      <c r="A22" t="s" s="12">
        <v>104</v>
      </c>
    </row>
    <row r="23">
      <c r="A23" t="s" s="11">
        <v>77</v>
      </c>
      <c r="B23" t="s" s="11">
        <v>78</v>
      </c>
      <c r="C23" t="s" s="11">
        <v>79</v>
      </c>
      <c r="D23" t="s" s="11">
        <v>80</v>
      </c>
      <c r="E23" t="s" s="11">
        <v>81</v>
      </c>
      <c r="F23" t="s" s="11">
        <v>82</v>
      </c>
      <c r="G23" t="s" s="11">
        <v>83</v>
      </c>
      <c r="H23" t="s" s="11">
        <v>6</v>
      </c>
      <c r="I23" t="s" s="11">
        <v>84</v>
      </c>
    </row>
    <row r="24">
      <c r="A24" t="n" s="0">
        <v>1.0</v>
      </c>
      <c r="B24" t="s" s="0">
        <v>85</v>
      </c>
      <c r="C24" t="s" s="0">
        <v>105</v>
      </c>
      <c r="D24" t="s" s="0">
        <v>106</v>
      </c>
      <c r="E24" t="n" s="15">
        <v>68.0</v>
      </c>
      <c r="F24" t="n" s="14">
        <v>12240.0</v>
      </c>
      <c r="G24" t="n" s="16">
        <v>1850.0</v>
      </c>
      <c r="H24" t="n" s="16">
        <v>2.2644E7</v>
      </c>
      <c r="I24" t="s" s="0">
        <v>88</v>
      </c>
    </row>
    <row r="25">
      <c r="A25" t="n" s="0">
        <v>2.0</v>
      </c>
      <c r="B25" t="s" s="0">
        <v>85</v>
      </c>
      <c r="C25" t="s" s="0">
        <v>107</v>
      </c>
      <c r="D25" t="s" s="0">
        <v>87</v>
      </c>
      <c r="E25" t="n" s="15">
        <v>28.5</v>
      </c>
      <c r="F25" t="n" s="14">
        <v>5130.0</v>
      </c>
      <c r="G25" t="n" s="16">
        <v>1650.0</v>
      </c>
      <c r="H25" t="n" s="16">
        <v>8464500.0</v>
      </c>
      <c r="I25" t="s" s="0">
        <v>88</v>
      </c>
    </row>
    <row r="26">
      <c r="A26" t="n" s="0">
        <v>3.0</v>
      </c>
      <c r="B26" t="s" s="0">
        <v>85</v>
      </c>
      <c r="C26" t="s" s="0">
        <v>108</v>
      </c>
      <c r="D26" t="s" s="0">
        <v>90</v>
      </c>
      <c r="E26" t="n" s="15">
        <v>0.021</v>
      </c>
      <c r="F26" t="n" s="14">
        <v>3.78</v>
      </c>
      <c r="G26" t="n" s="16">
        <v>320000.0</v>
      </c>
      <c r="H26" t="n" s="16">
        <v>1209600.0</v>
      </c>
      <c r="I26" t="s" s="0">
        <v>88</v>
      </c>
    </row>
    <row r="27">
      <c r="A27" t="n" s="0">
        <v>4.0</v>
      </c>
      <c r="B27" t="s" s="0">
        <v>93</v>
      </c>
      <c r="C27" t="s" s="0">
        <v>94</v>
      </c>
      <c r="D27" t="s" s="0">
        <v>95</v>
      </c>
      <c r="E27" t="n" s="15">
        <v>0.32</v>
      </c>
      <c r="F27" t="n" s="14">
        <v>57.6</v>
      </c>
      <c r="G27" t="n" s="16">
        <v>400000.0</v>
      </c>
      <c r="H27" t="n" s="16">
        <v>2.304E7</v>
      </c>
      <c r="I27" t="s" s="0">
        <v>88</v>
      </c>
    </row>
    <row r="28">
      <c r="C28" t="s" s="12">
        <v>100</v>
      </c>
      <c r="H28" t="n" s="17">
        <v>5.53581E7</v>
      </c>
    </row>
    <row r="30">
      <c r="A30" t="s" s="12">
        <v>109</v>
      </c>
    </row>
    <row r="31">
      <c r="A31" t="s" s="11">
        <v>77</v>
      </c>
      <c r="B31" t="s" s="11">
        <v>78</v>
      </c>
      <c r="C31" t="s" s="11">
        <v>79</v>
      </c>
      <c r="D31" t="s" s="11">
        <v>80</v>
      </c>
      <c r="E31" t="s" s="11">
        <v>81</v>
      </c>
      <c r="F31" t="s" s="11">
        <v>82</v>
      </c>
      <c r="G31" t="s" s="11">
        <v>83</v>
      </c>
      <c r="H31" t="s" s="11">
        <v>6</v>
      </c>
      <c r="I31" t="s" s="11">
        <v>84</v>
      </c>
    </row>
    <row r="32">
      <c r="A32" t="n" s="0">
        <v>1.0</v>
      </c>
      <c r="B32" t="s" s="0">
        <v>85</v>
      </c>
      <c r="C32" t="s" s="0">
        <v>110</v>
      </c>
      <c r="D32" t="s" s="0">
        <v>111</v>
      </c>
      <c r="E32" t="n" s="15">
        <v>1.02</v>
      </c>
      <c r="F32" t="n" s="14">
        <v>448.8</v>
      </c>
      <c r="G32" t="n" s="16">
        <v>280000.0</v>
      </c>
      <c r="H32" t="n" s="16">
        <v>1.25664E8</v>
      </c>
      <c r="I32" t="s" s="0">
        <v>88</v>
      </c>
    </row>
    <row r="33">
      <c r="A33" t="n" s="0">
        <v>2.0</v>
      </c>
      <c r="B33" t="s" s="0">
        <v>85</v>
      </c>
      <c r="C33" t="s" s="0">
        <v>112</v>
      </c>
      <c r="D33" t="s" s="0">
        <v>90</v>
      </c>
      <c r="E33" t="n" s="15">
        <v>0.03</v>
      </c>
      <c r="F33" t="n" s="14">
        <v>13.2</v>
      </c>
      <c r="G33" t="n" s="16">
        <v>1850000.0</v>
      </c>
      <c r="H33" t="n" s="16">
        <v>2.442E7</v>
      </c>
      <c r="I33" t="s" s="0">
        <v>88</v>
      </c>
    </row>
    <row r="34">
      <c r="A34" t="n" s="0">
        <v>3.0</v>
      </c>
      <c r="B34" t="s" s="0">
        <v>93</v>
      </c>
      <c r="C34" t="s" s="0">
        <v>94</v>
      </c>
      <c r="D34" t="s" s="0">
        <v>95</v>
      </c>
      <c r="E34" t="n" s="15">
        <v>0.245</v>
      </c>
      <c r="F34" t="n" s="14">
        <v>107.8</v>
      </c>
      <c r="G34" t="n" s="16">
        <v>400000.0</v>
      </c>
      <c r="H34" t="n" s="16">
        <v>4.312E7</v>
      </c>
      <c r="I34" t="s" s="0">
        <v>88</v>
      </c>
    </row>
    <row r="35">
      <c r="C35" t="s" s="12">
        <v>100</v>
      </c>
      <c r="H35" t="n" s="17">
        <v>1.93204E8</v>
      </c>
    </row>
    <row r="37">
      <c r="A37" t="s" s="12">
        <v>113</v>
      </c>
    </row>
    <row r="38">
      <c r="A38" t="s" s="11">
        <v>77</v>
      </c>
      <c r="B38" t="s" s="11">
        <v>78</v>
      </c>
      <c r="C38" t="s" s="11">
        <v>79</v>
      </c>
      <c r="D38" t="s" s="11">
        <v>80</v>
      </c>
      <c r="E38" t="s" s="11">
        <v>81</v>
      </c>
      <c r="F38" t="s" s="11">
        <v>82</v>
      </c>
      <c r="G38" t="s" s="11">
        <v>83</v>
      </c>
      <c r="H38" t="s" s="11">
        <v>6</v>
      </c>
      <c r="I38" t="s" s="11">
        <v>84</v>
      </c>
    </row>
    <row r="39">
      <c r="C39" t="s" s="13">
        <v>114</v>
      </c>
    </row>
    <row r="40">
      <c r="C40" t="s" s="12">
        <v>100</v>
      </c>
      <c r="H40" t="n" s="17">
        <v>0.0</v>
      </c>
    </row>
  </sheetData>
  <mergeCells count="7">
    <mergeCell ref="A1:I1"/>
    <mergeCell ref="A2:I2"/>
    <mergeCell ref="A4:I4"/>
    <mergeCell ref="A15:I15"/>
    <mergeCell ref="A22:I22"/>
    <mergeCell ref="A30:I30"/>
    <mergeCell ref="A37:I37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21"/>
  <sheetViews>
    <sheetView workbookViewId="0">
      <pane ySplit="3.0" state="frozen" topLeftCell="A4" activePane="bottomLeft"/>
      <selection pane="bottomLeft"/>
    </sheetView>
  </sheetViews>
  <sheetFormatPr defaultRowHeight="15.0"/>
  <cols>
    <col min="1" max="1" width="6.0" customWidth="true"/>
    <col min="2" max="2" width="12.0" customWidth="true"/>
    <col min="3" max="3" width="40.0" customWidth="true"/>
    <col min="4" max="4" width="10.0" customWidth="true"/>
    <col min="5" max="5" width="16.0" customWidth="true"/>
    <col min="6" max="6" width="16.0" customWidth="true"/>
    <col min="7" max="7" width="18.0" customWidth="true"/>
    <col min="8" max="8" width="30.0" customWidth="true"/>
  </cols>
  <sheetData>
    <row r="1">
      <c r="A1" t="s" s="11">
        <v>115</v>
      </c>
    </row>
    <row r="2">
      <c r="A2" t="s" s="11">
        <v>75</v>
      </c>
    </row>
    <row r="3">
      <c r="A3" t="s" s="11">
        <v>77</v>
      </c>
      <c r="B3" t="s" s="11">
        <v>78</v>
      </c>
      <c r="C3" t="s" s="11">
        <v>79</v>
      </c>
      <c r="D3" t="s" s="11">
        <v>80</v>
      </c>
      <c r="E3" t="s" s="11">
        <v>116</v>
      </c>
      <c r="F3" t="s" s="11">
        <v>83</v>
      </c>
      <c r="G3" t="s" s="11">
        <v>6</v>
      </c>
      <c r="H3" t="s" s="11">
        <v>7</v>
      </c>
    </row>
    <row r="4">
      <c r="A4" t="n" s="0">
        <v>1.0</v>
      </c>
      <c r="B4" t="s" s="0">
        <v>85</v>
      </c>
      <c r="C4" t="s" s="0">
        <v>108</v>
      </c>
      <c r="D4" t="s" s="0">
        <v>90</v>
      </c>
      <c r="E4" t="n" s="14">
        <v>3.78</v>
      </c>
      <c r="F4" t="n" s="16">
        <v>320000.0</v>
      </c>
      <c r="G4" t="n" s="16">
        <v>1209600.0</v>
      </c>
      <c r="H4" t="s" s="0">
        <v>117</v>
      </c>
    </row>
    <row r="5">
      <c r="A5" t="n" s="0">
        <v>2.0</v>
      </c>
      <c r="B5" t="s" s="0">
        <v>85</v>
      </c>
      <c r="C5" t="s" s="0">
        <v>89</v>
      </c>
      <c r="D5" t="s" s="0">
        <v>90</v>
      </c>
      <c r="E5" t="n" s="14">
        <v>6.87</v>
      </c>
      <c r="F5" t="n" s="16">
        <v>320000.0</v>
      </c>
      <c r="G5" t="n" s="16">
        <v>2198400.0</v>
      </c>
      <c r="H5" t="s" s="0">
        <v>117</v>
      </c>
    </row>
    <row r="6">
      <c r="A6" t="n" s="0">
        <v>3.0</v>
      </c>
      <c r="B6" t="s" s="0">
        <v>85</v>
      </c>
      <c r="C6" t="s" s="0">
        <v>102</v>
      </c>
      <c r="D6" t="s" s="0">
        <v>87</v>
      </c>
      <c r="E6" t="n" s="14">
        <v>4080.0</v>
      </c>
      <c r="F6" t="n" s="16">
        <v>18500.0</v>
      </c>
      <c r="G6" t="n" s="16">
        <v>7.548E7</v>
      </c>
      <c r="H6" t="s" s="0">
        <v>117</v>
      </c>
    </row>
    <row r="7">
      <c r="A7" t="n" s="0">
        <v>4.0</v>
      </c>
      <c r="B7" t="s" s="0">
        <v>85</v>
      </c>
      <c r="C7" t="s" s="0">
        <v>103</v>
      </c>
      <c r="D7" t="s" s="0">
        <v>87</v>
      </c>
      <c r="E7" t="n" s="14">
        <v>80.0</v>
      </c>
      <c r="F7" t="n" s="16">
        <v>22000.0</v>
      </c>
      <c r="G7" t="n" s="16">
        <v>1760000.0</v>
      </c>
      <c r="H7" t="s" s="0">
        <v>117</v>
      </c>
    </row>
    <row r="8">
      <c r="A8" t="n" s="0">
        <v>5.0</v>
      </c>
      <c r="B8" t="s" s="0">
        <v>85</v>
      </c>
      <c r="C8" t="s" s="0">
        <v>110</v>
      </c>
      <c r="D8" t="s" s="0">
        <v>111</v>
      </c>
      <c r="E8" t="n" s="14">
        <v>448.8</v>
      </c>
      <c r="F8" t="n" s="16">
        <v>280000.0</v>
      </c>
      <c r="G8" t="n" s="16">
        <v>1.25664E8</v>
      </c>
      <c r="H8" t="s" s="0">
        <v>117</v>
      </c>
    </row>
    <row r="9">
      <c r="A9" t="n" s="0">
        <v>6.0</v>
      </c>
      <c r="B9" t="s" s="0">
        <v>85</v>
      </c>
      <c r="C9" t="s" s="0">
        <v>105</v>
      </c>
      <c r="D9" t="s" s="0">
        <v>106</v>
      </c>
      <c r="E9" t="n" s="14">
        <v>12240.0</v>
      </c>
      <c r="F9" t="n" s="16">
        <v>1850.0</v>
      </c>
      <c r="G9" t="n" s="16">
        <v>2.2644E7</v>
      </c>
      <c r="H9" t="s" s="0">
        <v>117</v>
      </c>
    </row>
    <row r="10">
      <c r="A10" t="n" s="0">
        <v>7.0</v>
      </c>
      <c r="B10" t="s" s="0">
        <v>85</v>
      </c>
      <c r="C10" t="s" s="0">
        <v>92</v>
      </c>
      <c r="D10" t="s" s="0">
        <v>90</v>
      </c>
      <c r="E10" t="n" s="14">
        <v>2.76</v>
      </c>
      <c r="F10" t="n" s="16">
        <v>15000.0</v>
      </c>
      <c r="G10" t="n" s="16">
        <v>41400.0</v>
      </c>
      <c r="H10" t="s" s="0">
        <v>117</v>
      </c>
    </row>
    <row r="11">
      <c r="A11" t="n" s="0">
        <v>8.0</v>
      </c>
      <c r="B11" t="s" s="0">
        <v>85</v>
      </c>
      <c r="C11" t="s" s="0">
        <v>112</v>
      </c>
      <c r="D11" t="s" s="0">
        <v>90</v>
      </c>
      <c r="E11" t="n" s="14">
        <v>13.2</v>
      </c>
      <c r="F11" t="n" s="16">
        <v>1850000.0</v>
      </c>
      <c r="G11" t="n" s="16">
        <v>2.442E7</v>
      </c>
      <c r="H11" t="s" s="0">
        <v>117</v>
      </c>
    </row>
    <row r="12">
      <c r="A12" t="n" s="0">
        <v>9.0</v>
      </c>
      <c r="B12" t="s" s="0">
        <v>85</v>
      </c>
      <c r="C12" t="s" s="0">
        <v>107</v>
      </c>
      <c r="D12" t="s" s="0">
        <v>87</v>
      </c>
      <c r="E12" t="n" s="14">
        <v>5130.0</v>
      </c>
      <c r="F12" t="n" s="16">
        <v>1650.0</v>
      </c>
      <c r="G12" t="n" s="16">
        <v>8464500.0</v>
      </c>
      <c r="H12" t="s" s="0">
        <v>117</v>
      </c>
    </row>
    <row r="13">
      <c r="A13" t="n" s="0">
        <v>10.0</v>
      </c>
      <c r="B13" t="s" s="0">
        <v>85</v>
      </c>
      <c r="C13" t="s" s="0">
        <v>86</v>
      </c>
      <c r="D13" t="s" s="0">
        <v>87</v>
      </c>
      <c r="E13" t="n" s="14">
        <v>5672.64</v>
      </c>
      <c r="F13" t="n" s="16">
        <v>1750.0</v>
      </c>
      <c r="G13" t="n" s="16">
        <v>9927120.0</v>
      </c>
      <c r="H13" t="s" s="0">
        <v>117</v>
      </c>
    </row>
    <row r="14">
      <c r="A14" t="n" s="0">
        <v>11.0</v>
      </c>
      <c r="B14" t="s" s="0">
        <v>85</v>
      </c>
      <c r="C14" t="s" s="0">
        <v>91</v>
      </c>
      <c r="D14" t="s" s="0">
        <v>90</v>
      </c>
      <c r="E14" t="n" s="14">
        <v>12.69</v>
      </c>
      <c r="F14" t="n" s="16">
        <v>380000.0</v>
      </c>
      <c r="G14" t="n" s="16">
        <v>4822200.0</v>
      </c>
      <c r="H14" t="s" s="0">
        <v>117</v>
      </c>
    </row>
    <row r="15">
      <c r="A15" t="n" s="0">
        <v>12.0</v>
      </c>
      <c r="B15" t="s" s="0">
        <v>93</v>
      </c>
      <c r="C15" t="s" s="0">
        <v>94</v>
      </c>
      <c r="D15" t="s" s="0">
        <v>95</v>
      </c>
      <c r="E15" t="n" s="14">
        <v>247.79</v>
      </c>
      <c r="F15" t="n" s="16">
        <v>400000.0</v>
      </c>
      <c r="G15" t="n" s="16">
        <v>9.9116E7</v>
      </c>
      <c r="H15" t="s" s="0">
        <v>117</v>
      </c>
    </row>
    <row r="16">
      <c r="A16" t="n" s="0">
        <v>13.0</v>
      </c>
      <c r="B16" t="s" s="0">
        <v>96</v>
      </c>
      <c r="C16" t="s" s="0">
        <v>97</v>
      </c>
      <c r="D16" t="s" s="0">
        <v>98</v>
      </c>
      <c r="E16" t="n" s="14">
        <v>1.42</v>
      </c>
      <c r="F16" t="n" s="16">
        <v>220000.0</v>
      </c>
      <c r="G16" t="n" s="16">
        <v>312400.0</v>
      </c>
      <c r="H16" t="s" s="0">
        <v>117</v>
      </c>
    </row>
    <row r="17">
      <c r="A17" t="n" s="0">
        <v>14.0</v>
      </c>
      <c r="B17" t="s" s="0">
        <v>96</v>
      </c>
      <c r="C17" t="s" s="0">
        <v>99</v>
      </c>
      <c r="D17" t="s" s="0">
        <v>98</v>
      </c>
      <c r="E17" t="n" s="14">
        <v>1.33</v>
      </c>
      <c r="F17" t="n" s="16">
        <v>150000.0</v>
      </c>
      <c r="G17" t="n" s="16">
        <v>199500.0</v>
      </c>
      <c r="H17" t="s" s="0">
        <v>117</v>
      </c>
    </row>
    <row r="18">
      <c r="C18" t="s" s="12">
        <v>118</v>
      </c>
      <c r="G18" t="n" s="17">
        <v>3.7625912E8</v>
      </c>
    </row>
    <row r="20">
      <c r="A20" t="s" s="12">
        <v>119</v>
      </c>
    </row>
    <row r="21">
      <c r="B21" t="s" s="0">
        <v>120</v>
      </c>
      <c r="C21" t="s" s="0">
        <v>121</v>
      </c>
      <c r="D21" t="s" s="0">
        <v>111</v>
      </c>
      <c r="E21" t="n" s="14">
        <v>58.8</v>
      </c>
    </row>
  </sheetData>
  <mergeCells count="2">
    <mergeCell ref="A1:H1"/>
    <mergeCell ref="A2:H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M10"/>
  <sheetViews>
    <sheetView workbookViewId="0">
      <pane ySplit="3.0" state="frozen" topLeftCell="A4" activePane="bottomLeft"/>
      <selection pane="bottomLeft"/>
    </sheetView>
  </sheetViews>
  <sheetFormatPr defaultRowHeight="15.0"/>
  <cols>
    <col min="1" max="1" width="6.0" customWidth="true"/>
    <col min="2" max="2" width="34.0" customWidth="true"/>
    <col min="3" max="3" width="10.0" customWidth="true"/>
    <col min="4" max="4" width="14.0" customWidth="true"/>
    <col min="5" max="5" width="12.0" customWidth="true"/>
    <col min="6" max="6" width="14.0" customWidth="true"/>
    <col min="7" max="7" width="10.0" customWidth="true"/>
    <col min="8" max="8" width="18.0" customWidth="true"/>
    <col min="9" max="9" width="20.0" customWidth="true"/>
    <col min="10" max="10" width="16.0" customWidth="true"/>
    <col min="11" max="11" width="14.0" customWidth="true"/>
    <col min="12" max="12" width="18.0" customWidth="true"/>
    <col min="13" max="13" width="40.0" customWidth="true"/>
  </cols>
  <sheetData>
    <row r="1">
      <c r="A1" t="s" s="18">
        <v>122</v>
      </c>
    </row>
    <row r="2">
      <c r="A2" t="s" s="18">
        <v>75</v>
      </c>
    </row>
    <row r="3">
      <c r="A3" t="s" s="18">
        <v>77</v>
      </c>
      <c r="B3" t="s" s="18">
        <v>85</v>
      </c>
      <c r="C3" t="s" s="18">
        <v>80</v>
      </c>
      <c r="D3" t="s" s="18">
        <v>116</v>
      </c>
      <c r="E3" t="s" s="18">
        <v>123</v>
      </c>
      <c r="F3" t="s" s="18">
        <v>124</v>
      </c>
      <c r="G3" t="s" s="18">
        <v>125</v>
      </c>
      <c r="H3" t="s" s="18">
        <v>126</v>
      </c>
      <c r="I3" t="s" s="18">
        <v>127</v>
      </c>
      <c r="J3" t="s" s="18">
        <v>128</v>
      </c>
      <c r="K3" t="s" s="18">
        <v>129</v>
      </c>
      <c r="L3" t="s" s="18">
        <v>130</v>
      </c>
      <c r="M3" t="s" s="18">
        <v>131</v>
      </c>
    </row>
    <row r="4">
      <c r="A4" t="n" s="0">
        <v>1.0</v>
      </c>
      <c r="B4" t="s" s="0">
        <v>89</v>
      </c>
      <c r="C4" t="s" s="0">
        <v>132</v>
      </c>
      <c r="D4" t="n" s="21">
        <v>9.61</v>
      </c>
      <c r="E4" t="n" s="21">
        <v>15.0</v>
      </c>
      <c r="F4" t="s" s="0">
        <v>133</v>
      </c>
      <c r="G4" t="s" s="0">
        <v>134</v>
      </c>
      <c r="H4" t="s" s="0">
        <v>135</v>
      </c>
      <c r="I4" t="s" s="0">
        <v>136</v>
      </c>
      <c r="J4" t="n" s="22">
        <v>749580.0</v>
      </c>
      <c r="K4" t="n" s="22">
        <v>336350.0</v>
      </c>
      <c r="L4" t="n" s="22">
        <v>1085930.0</v>
      </c>
      <c r="M4" t="s" s="0">
        <v>137</v>
      </c>
    </row>
    <row r="5">
      <c r="A5" t="n" s="0">
        <v>2.0</v>
      </c>
      <c r="B5" t="s" s="0">
        <v>91</v>
      </c>
      <c r="C5" t="s" s="0">
        <v>132</v>
      </c>
      <c r="D5" t="n" s="21">
        <v>19.03</v>
      </c>
      <c r="E5" t="n" s="21">
        <v>25.0</v>
      </c>
      <c r="F5" t="s" s="0">
        <v>133</v>
      </c>
      <c r="G5" t="s" s="0">
        <v>134</v>
      </c>
      <c r="H5" t="s" s="0">
        <v>135</v>
      </c>
      <c r="I5" t="s" s="0">
        <v>138</v>
      </c>
      <c r="J5" t="n" s="22">
        <v>2378750.0</v>
      </c>
      <c r="K5" t="n" s="22">
        <v>723140.0</v>
      </c>
      <c r="L5" t="n" s="22">
        <v>3101890.0</v>
      </c>
      <c r="M5" t="s" s="0">
        <v>137</v>
      </c>
    </row>
    <row r="6">
      <c r="A6" t="n" s="0">
        <v>3.0</v>
      </c>
      <c r="B6" t="s" s="0">
        <v>86</v>
      </c>
      <c r="C6" t="s" s="0">
        <v>132</v>
      </c>
      <c r="D6" t="n" s="21">
        <v>5.67</v>
      </c>
      <c r="E6" t="n" s="21">
        <v>30.0</v>
      </c>
      <c r="F6" t="s" s="0">
        <v>133</v>
      </c>
      <c r="G6" t="s" s="0">
        <v>134</v>
      </c>
      <c r="H6" t="s" s="0">
        <v>135</v>
      </c>
      <c r="I6" t="s" s="0">
        <v>139</v>
      </c>
      <c r="J6" t="n" s="22">
        <v>816480.0</v>
      </c>
      <c r="K6" t="n" s="22">
        <v>238140.0</v>
      </c>
      <c r="L6" t="n" s="22">
        <v>1054620.0</v>
      </c>
      <c r="M6" t="s" s="0">
        <v>137</v>
      </c>
    </row>
    <row r="7">
      <c r="B7" t="s" s="19">
        <v>118</v>
      </c>
      <c r="J7" t="n" s="23">
        <v>3944810.0</v>
      </c>
      <c r="K7" t="n" s="23">
        <v>1297630.0</v>
      </c>
      <c r="L7" t="n" s="23">
        <v>5242440.0</v>
      </c>
    </row>
    <row r="9">
      <c r="A9" t="s" s="19">
        <v>140</v>
      </c>
    </row>
    <row r="10">
      <c r="B10" t="s" s="20">
        <v>141</v>
      </c>
    </row>
  </sheetData>
  <mergeCells count="2">
    <mergeCell ref="A1:M1"/>
    <mergeCell ref="A2:M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J21"/>
  <sheetViews>
    <sheetView workbookViewId="0">
      <pane ySplit="3.0" state="frozen" topLeftCell="A4" activePane="bottomLeft"/>
      <selection pane="bottomLeft"/>
    </sheetView>
  </sheetViews>
  <sheetFormatPr defaultRowHeight="15.0"/>
  <cols>
    <col min="1" max="1" width="6.0" customWidth="true"/>
    <col min="2" max="2" width="14.0" customWidth="true"/>
    <col min="3" max="3" width="46.0" customWidth="true"/>
    <col min="4" max="4" width="8.0" customWidth="true"/>
    <col min="5" max="5" width="10.0" customWidth="true"/>
    <col min="6" max="6" width="10.0" customWidth="true"/>
    <col min="7" max="7" width="10.0" customWidth="true"/>
    <col min="8" max="8" width="10.0" customWidth="true"/>
    <col min="9" max="9" width="9.0" customWidth="true"/>
    <col min="10" max="10" width="14.0" customWidth="true"/>
  </cols>
  <sheetData>
    <row r="1">
      <c r="A1" t="s" s="24">
        <v>142</v>
      </c>
    </row>
    <row r="2">
      <c r="A2" t="s" s="24">
        <v>75</v>
      </c>
    </row>
    <row r="3">
      <c r="A3" t="s" s="24">
        <v>77</v>
      </c>
      <c r="B3" t="s" s="24">
        <v>143</v>
      </c>
      <c r="C3" t="s" s="24">
        <v>144</v>
      </c>
      <c r="D3" t="s" s="24">
        <v>80</v>
      </c>
      <c r="E3" t="s" s="24">
        <v>145</v>
      </c>
      <c r="F3" t="s" s="24">
        <v>146</v>
      </c>
      <c r="G3" t="s" s="24">
        <v>147</v>
      </c>
      <c r="H3" t="s" s="24">
        <v>148</v>
      </c>
      <c r="I3" t="s" s="24">
        <v>149</v>
      </c>
      <c r="J3" t="s" s="24">
        <v>116</v>
      </c>
    </row>
    <row r="4">
      <c r="A4" t="n" s="25">
        <v>1.0</v>
      </c>
      <c r="B4" t="s" s="25">
        <v>150</v>
      </c>
      <c r="C4" t="s" s="25">
        <v>151</v>
      </c>
      <c r="D4" t="s" s="0">
        <v>90</v>
      </c>
      <c r="J4" t="n" s="29">
        <v>37.83</v>
      </c>
    </row>
    <row r="5">
      <c r="C5" t="s" s="26">
        <v>152</v>
      </c>
      <c r="E5" t="n" s="28">
        <v>2.0</v>
      </c>
      <c r="F5" t="n" s="28">
        <v>16.0</v>
      </c>
      <c r="G5" t="n" s="28">
        <v>0.7</v>
      </c>
      <c r="H5" t="n" s="28">
        <v>1.0</v>
      </c>
      <c r="I5" s="0"/>
      <c r="J5" t="n" s="28">
        <v>22.4</v>
      </c>
    </row>
    <row r="6">
      <c r="C6" t="s" s="26">
        <v>153</v>
      </c>
      <c r="E6" t="n" s="28">
        <v>4.0</v>
      </c>
      <c r="F6" t="n" s="28">
        <v>4.6</v>
      </c>
      <c r="G6" t="n" s="28">
        <v>0.7</v>
      </c>
      <c r="H6" t="n" s="28">
        <v>1.0</v>
      </c>
      <c r="I6" s="0"/>
      <c r="J6" t="n" s="28">
        <v>12.88</v>
      </c>
    </row>
    <row r="7">
      <c r="C7" t="s" s="26">
        <v>154</v>
      </c>
      <c r="E7" t="n" s="28">
        <v>1.0</v>
      </c>
      <c r="F7" t="n" s="28">
        <v>34.0</v>
      </c>
      <c r="G7" t="n" s="28">
        <v>0.25</v>
      </c>
      <c r="H7" t="n" s="28">
        <v>0.3</v>
      </c>
      <c r="I7" s="0"/>
      <c r="J7" t="n" s="28">
        <v>2.55</v>
      </c>
    </row>
    <row r="8">
      <c r="A8" t="n" s="25">
        <v>2.0</v>
      </c>
      <c r="B8" t="s" s="25">
        <v>155</v>
      </c>
      <c r="C8" t="s" s="25">
        <v>156</v>
      </c>
      <c r="D8" t="s" s="0">
        <v>90</v>
      </c>
      <c r="J8" t="n" s="29">
        <v>14.928</v>
      </c>
    </row>
    <row r="9">
      <c r="C9" t="s" s="26">
        <v>157</v>
      </c>
      <c r="E9" t="n" s="28">
        <v>2.0</v>
      </c>
      <c r="F9" t="n" s="28">
        <v>16.0</v>
      </c>
      <c r="G9" t="n" s="28">
        <v>0.6</v>
      </c>
      <c r="H9" t="n" s="28">
        <v>0.4</v>
      </c>
      <c r="I9" s="0"/>
      <c r="J9" t="n" s="28">
        <v>7.68</v>
      </c>
    </row>
    <row r="10">
      <c r="C10" t="s" s="26">
        <v>158</v>
      </c>
      <c r="E10" t="n" s="28">
        <v>4.0</v>
      </c>
      <c r="F10" t="n" s="28">
        <v>4.4</v>
      </c>
      <c r="G10" t="n" s="28">
        <v>0.6</v>
      </c>
      <c r="H10" t="n" s="28">
        <v>0.4</v>
      </c>
      <c r="I10" s="0"/>
      <c r="J10" t="n" s="28">
        <v>4.224</v>
      </c>
    </row>
    <row r="11">
      <c r="C11" t="s" s="26">
        <v>159</v>
      </c>
      <c r="E11" t="n" s="28">
        <v>1.0</v>
      </c>
      <c r="F11" t="n" s="28">
        <v>50.4</v>
      </c>
      <c r="G11" t="n" s="28">
        <v>0.2</v>
      </c>
      <c r="H11" t="n" s="28">
        <v>0.3</v>
      </c>
      <c r="I11" s="0"/>
      <c r="J11" t="n" s="28">
        <v>3.024</v>
      </c>
    </row>
    <row r="12">
      <c r="A12" t="n" s="25">
        <v>3.0</v>
      </c>
      <c r="B12" t="s" s="25">
        <v>160</v>
      </c>
      <c r="C12" t="s" s="25">
        <v>161</v>
      </c>
      <c r="D12" t="s" s="0">
        <v>90</v>
      </c>
      <c r="J12" t="n" s="29">
        <v>10.13736</v>
      </c>
    </row>
    <row r="13">
      <c r="C13" t="s" s="26">
        <v>162</v>
      </c>
      <c r="E13" t="n" s="28">
        <v>16.0</v>
      </c>
      <c r="F13" t="n" s="28">
        <v>0.22</v>
      </c>
      <c r="G13" t="n" s="28">
        <v>0.22</v>
      </c>
      <c r="H13" t="n" s="28">
        <v>3.4</v>
      </c>
      <c r="I13" s="0"/>
      <c r="J13" t="n" s="28">
        <v>2.63296</v>
      </c>
    </row>
    <row r="14">
      <c r="C14" t="s" s="26">
        <v>163</v>
      </c>
      <c r="E14" t="n" s="28">
        <v>4.0</v>
      </c>
      <c r="F14" t="n" s="28">
        <v>0.2</v>
      </c>
      <c r="G14" t="n" s="28">
        <v>0.4</v>
      </c>
      <c r="H14" t="n" s="28">
        <v>16.0</v>
      </c>
      <c r="I14" s="0"/>
      <c r="J14" t="n" s="28">
        <v>5.12</v>
      </c>
    </row>
    <row r="15">
      <c r="C15" t="s" s="26">
        <v>164</v>
      </c>
      <c r="E15" t="n" s="28">
        <v>8.0</v>
      </c>
      <c r="F15" t="n" s="28">
        <v>0.2</v>
      </c>
      <c r="G15" t="n" s="28">
        <v>0.3</v>
      </c>
      <c r="H15" t="n" s="28">
        <v>4.6</v>
      </c>
      <c r="I15" s="0"/>
      <c r="J15" t="n" s="28">
        <v>2.208</v>
      </c>
    </row>
    <row r="16">
      <c r="C16" t="s" s="26">
        <v>165</v>
      </c>
      <c r="E16" t="n" s="28">
        <v>12.0</v>
      </c>
      <c r="F16" t="n" s="28">
        <v>0.07</v>
      </c>
      <c r="G16" t="n" s="28">
        <v>0.15</v>
      </c>
      <c r="H16" t="n" s="28">
        <v>1.4</v>
      </c>
      <c r="I16" s="0"/>
      <c r="J16" t="n" s="28">
        <v>0.1764</v>
      </c>
    </row>
    <row r="17">
      <c r="A17" t="n" s="25">
        <v>4.0</v>
      </c>
      <c r="B17" t="s" s="25">
        <v>166</v>
      </c>
      <c r="C17" t="s" s="25">
        <v>167</v>
      </c>
      <c r="D17" t="s" s="0">
        <v>111</v>
      </c>
      <c r="J17" t="n" s="29">
        <v>237.6</v>
      </c>
    </row>
    <row r="18">
      <c r="C18" t="s" s="26">
        <v>168</v>
      </c>
      <c r="E18" t="n" s="28">
        <v>4.0</v>
      </c>
      <c r="F18" t="n" s="28">
        <v>16.0</v>
      </c>
      <c r="G18" s="0"/>
      <c r="H18" t="n" s="28">
        <v>3.0</v>
      </c>
      <c r="I18" s="0"/>
      <c r="J18" t="n" s="28">
        <v>192.0</v>
      </c>
    </row>
    <row r="19">
      <c r="C19" t="s" s="26">
        <v>169</v>
      </c>
      <c r="E19" t="n" s="28">
        <v>6.0</v>
      </c>
      <c r="F19" t="n" s="28">
        <v>4.6</v>
      </c>
      <c r="G19" s="0"/>
      <c r="H19" t="n" s="28">
        <v>3.0</v>
      </c>
      <c r="I19" s="0"/>
      <c r="J19" t="n" s="28">
        <v>82.8</v>
      </c>
    </row>
    <row r="20">
      <c r="C20" t="s" s="26">
        <v>170</v>
      </c>
      <c r="E20" t="n" s="28">
        <v>12.0</v>
      </c>
      <c r="F20" t="n" s="28">
        <v>0.9</v>
      </c>
      <c r="G20" s="0"/>
      <c r="H20" t="n" s="28">
        <v>2.2</v>
      </c>
      <c r="I20" t="n" s="28">
        <v>-1.0</v>
      </c>
      <c r="J20" t="n" s="28">
        <v>-23.76</v>
      </c>
    </row>
    <row r="21">
      <c r="C21" t="s" s="26">
        <v>171</v>
      </c>
      <c r="E21" t="n" s="28">
        <v>8.0</v>
      </c>
      <c r="F21" t="n" s="28">
        <v>1.2</v>
      </c>
      <c r="G21" s="0"/>
      <c r="H21" t="n" s="28">
        <v>1.4</v>
      </c>
      <c r="I21" t="n" s="28">
        <v>-1.0</v>
      </c>
      <c r="J21" t="n" s="28">
        <v>-13.44</v>
      </c>
    </row>
  </sheetData>
  <mergeCells count="2">
    <mergeCell ref="A1:J1"/>
    <mergeCell ref="A2:J2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G20"/>
  <sheetViews>
    <sheetView workbookViewId="0">
      <pane ySplit="6.0" state="frozen" topLeftCell="A7" activePane="bottomLeft"/>
      <selection pane="bottomLeft"/>
    </sheetView>
  </sheetViews>
  <sheetFormatPr defaultRowHeight="15.0"/>
  <cols>
    <col min="1" max="1" width="7.0" customWidth="true"/>
    <col min="2" max="2" width="22.0" customWidth="true"/>
    <col min="3" max="3" width="40.0" customWidth="true"/>
    <col min="4" max="4" width="10.0" customWidth="true"/>
    <col min="5" max="5" width="30.0" customWidth="true"/>
    <col min="6" max="6" width="14.0" customWidth="true"/>
    <col min="7" max="7" width="24.0" customWidth="true"/>
  </cols>
  <sheetData>
    <row r="1">
      <c r="A1" t="s" s="30">
        <v>172</v>
      </c>
    </row>
    <row r="2">
      <c r="A2" t="s" s="32">
        <v>173</v>
      </c>
    </row>
    <row r="3">
      <c r="A3" t="s" s="32">
        <v>174</v>
      </c>
    </row>
    <row r="4">
      <c r="A4" t="s" s="32">
        <v>175</v>
      </c>
    </row>
    <row r="5">
      <c r="A5" t="s" s="31">
        <v>176</v>
      </c>
      <c r="B5" t="s" s="31">
        <v>177</v>
      </c>
      <c r="C5" t="s" s="31">
        <v>178</v>
      </c>
      <c r="D5" t="s" s="31">
        <v>179</v>
      </c>
      <c r="E5" t="s" s="31">
        <v>180</v>
      </c>
      <c r="F5" t="s" s="31">
        <v>116</v>
      </c>
      <c r="G5" t="s" s="31">
        <v>7</v>
      </c>
    </row>
    <row r="6">
      <c r="A6" t="s" s="33">
        <v>181</v>
      </c>
      <c r="B6" t="s" s="33">
        <v>182</v>
      </c>
      <c r="C6" t="s" s="33">
        <v>183</v>
      </c>
      <c r="D6" t="s" s="33">
        <v>184</v>
      </c>
      <c r="E6" t="s" s="33">
        <v>185</v>
      </c>
      <c r="F6" t="s" s="33">
        <v>186</v>
      </c>
      <c r="G6" t="s" s="33">
        <v>187</v>
      </c>
    </row>
    <row r="7">
      <c r="A7" t="n" s="35">
        <v>1.0</v>
      </c>
      <c r="B7" t="s" s="0">
        <v>188</v>
      </c>
      <c r="C7" t="s" s="0">
        <v>189</v>
      </c>
      <c r="D7" t="s" s="35">
        <v>87</v>
      </c>
      <c r="E7" t="s" s="35">
        <v>190</v>
      </c>
      <c r="F7" t="n" s="34">
        <v>4000.0</v>
      </c>
      <c r="G7" t="s" s="0">
        <v>117</v>
      </c>
    </row>
    <row r="8">
      <c r="A8" t="n" s="35">
        <v>2.0</v>
      </c>
      <c r="B8" t="s" s="0">
        <v>191</v>
      </c>
      <c r="C8" t="s" s="0">
        <v>192</v>
      </c>
      <c r="D8" t="s" s="35">
        <v>90</v>
      </c>
      <c r="E8" t="s" s="35">
        <v>190</v>
      </c>
      <c r="F8" t="n" s="34">
        <v>2.632</v>
      </c>
      <c r="G8" t="s" s="0">
        <v>117</v>
      </c>
    </row>
    <row r="9">
      <c r="A9" t="n" s="35">
        <v>3.0</v>
      </c>
      <c r="B9" t="s" s="0">
        <v>193</v>
      </c>
      <c r="C9" t="s" s="0">
        <v>194</v>
      </c>
      <c r="D9" t="s" s="35">
        <v>90</v>
      </c>
      <c r="E9" t="s" s="35">
        <v>190</v>
      </c>
      <c r="F9" t="n" s="34">
        <v>5.12</v>
      </c>
      <c r="G9" t="s" s="0">
        <v>117</v>
      </c>
    </row>
    <row r="10">
      <c r="A10" t="n" s="35">
        <v>4.0</v>
      </c>
      <c r="B10" t="s" s="0">
        <v>193</v>
      </c>
      <c r="C10" t="s" s="0">
        <v>195</v>
      </c>
      <c r="D10" t="s" s="35">
        <v>90</v>
      </c>
      <c r="E10" t="s" s="35">
        <v>190</v>
      </c>
      <c r="F10" t="n" s="34">
        <v>3.024</v>
      </c>
      <c r="G10" t="s" s="0">
        <v>117</v>
      </c>
    </row>
    <row r="11">
      <c r="A11" t="n" s="35">
        <v>5.0</v>
      </c>
      <c r="B11" t="s" s="0">
        <v>196</v>
      </c>
      <c r="C11" t="s" s="0">
        <v>197</v>
      </c>
      <c r="D11" t="s" s="35">
        <v>90</v>
      </c>
      <c r="E11" t="s" s="35">
        <v>190</v>
      </c>
      <c r="F11" t="n" s="34">
        <v>7.68</v>
      </c>
      <c r="G11" t="s" s="0">
        <v>117</v>
      </c>
    </row>
    <row r="12">
      <c r="A12" t="n" s="35">
        <v>6.0</v>
      </c>
      <c r="B12" t="s" s="0">
        <v>196</v>
      </c>
      <c r="C12" t="s" s="0">
        <v>198</v>
      </c>
      <c r="D12" t="s" s="35">
        <v>90</v>
      </c>
      <c r="E12" t="s" s="35">
        <v>190</v>
      </c>
      <c r="F12" t="n" s="34">
        <v>4.224</v>
      </c>
      <c r="G12" t="s" s="0">
        <v>117</v>
      </c>
    </row>
    <row r="13">
      <c r="A13" t="n" s="35">
        <v>7.0</v>
      </c>
      <c r="B13" t="s" s="0">
        <v>199</v>
      </c>
      <c r="C13" t="s" s="0">
        <v>200</v>
      </c>
      <c r="D13" t="s" s="35">
        <v>90</v>
      </c>
      <c r="E13" t="s" s="35">
        <v>190</v>
      </c>
      <c r="F13" t="n" s="34">
        <v>20.0</v>
      </c>
      <c r="G13" t="s" s="0">
        <v>117</v>
      </c>
    </row>
    <row r="14">
      <c r="A14" t="n" s="35">
        <v>8.0</v>
      </c>
      <c r="B14" t="s" s="0">
        <v>201</v>
      </c>
      <c r="C14" t="s" s="0">
        <v>202</v>
      </c>
      <c r="D14" t="s" s="35">
        <v>111</v>
      </c>
      <c r="E14" t="s" s="35">
        <v>190</v>
      </c>
      <c r="F14" t="n" s="34">
        <v>58.8</v>
      </c>
      <c r="G14" t="s" s="0">
        <v>117</v>
      </c>
    </row>
    <row r="15">
      <c r="A15" t="n" s="35">
        <v>9.0</v>
      </c>
      <c r="B15" t="s" s="0">
        <v>203</v>
      </c>
      <c r="C15" t="s" s="0">
        <v>204</v>
      </c>
      <c r="D15" t="s" s="35">
        <v>111</v>
      </c>
      <c r="E15" t="s" s="35">
        <v>190</v>
      </c>
      <c r="F15" t="n" s="34">
        <v>160.0</v>
      </c>
      <c r="G15" t="s" s="0">
        <v>117</v>
      </c>
    </row>
    <row r="16">
      <c r="A16" t="n" s="35">
        <v>10.0</v>
      </c>
      <c r="B16" t="s" s="0">
        <v>205</v>
      </c>
      <c r="C16" t="s" s="0">
        <v>206</v>
      </c>
      <c r="D16" t="s" s="35">
        <v>111</v>
      </c>
      <c r="E16" t="s" s="35">
        <v>190</v>
      </c>
      <c r="F16" t="n" s="34">
        <v>440.0</v>
      </c>
      <c r="G16" t="s" s="0">
        <v>117</v>
      </c>
    </row>
    <row r="17">
      <c r="A17" t="n" s="35">
        <v>11.0</v>
      </c>
      <c r="B17" t="s" s="0">
        <v>207</v>
      </c>
      <c r="C17" t="s" s="0">
        <v>208</v>
      </c>
      <c r="D17" t="s" s="35">
        <v>111</v>
      </c>
      <c r="E17" t="s" s="35">
        <v>190</v>
      </c>
      <c r="F17" t="n" s="34">
        <v>237.6</v>
      </c>
      <c r="G17" t="s" s="0">
        <v>117</v>
      </c>
    </row>
    <row r="19">
      <c r="A19" t="s" s="31">
        <v>209</v>
      </c>
      <c r="D19" t="s" s="31">
        <v>210</v>
      </c>
    </row>
    <row r="20">
      <c r="A20" t="s" s="36">
        <v>211</v>
      </c>
      <c r="D20" t="s" s="36">
        <v>212</v>
      </c>
    </row>
  </sheetData>
  <mergeCells count="8">
    <mergeCell ref="A1:G1"/>
    <mergeCell ref="A2:G2"/>
    <mergeCell ref="A3:G3"/>
    <mergeCell ref="A4:G4"/>
    <mergeCell ref="A19:C19"/>
    <mergeCell ref="D19:G19"/>
    <mergeCell ref="A20:C20"/>
    <mergeCell ref="D20:G20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J20"/>
  <sheetViews>
    <sheetView workbookViewId="0">
      <pane ySplit="6.0" state="frozen" topLeftCell="A7" activePane="bottomLeft"/>
      <selection pane="bottomLeft"/>
    </sheetView>
  </sheetViews>
  <sheetFormatPr defaultRowHeight="15.0"/>
  <cols>
    <col min="1" max="1" width="8.0" customWidth="true"/>
    <col min="2" max="2" width="14.0" customWidth="true"/>
    <col min="3" max="3" width="24.0" customWidth="true"/>
    <col min="4" max="4" width="34.0" customWidth="true"/>
    <col min="5" max="5" width="9.0" customWidth="true"/>
    <col min="6" max="6" width="10.0" customWidth="true"/>
    <col min="7" max="7" width="40.0" customWidth="true"/>
    <col min="8" max="8" width="13.0" customWidth="true"/>
    <col min="9" max="9" width="13.0" customWidth="true"/>
    <col min="10" max="10" width="24.0" customWidth="true"/>
  </cols>
  <sheetData>
    <row r="1">
      <c r="A1" t="s" s="30">
        <v>213</v>
      </c>
    </row>
    <row r="2">
      <c r="A2" t="s" s="32">
        <v>173</v>
      </c>
    </row>
    <row r="3">
      <c r="A3" t="s" s="32">
        <v>174</v>
      </c>
    </row>
    <row r="4">
      <c r="A4" t="s" s="32">
        <v>175</v>
      </c>
    </row>
    <row r="5">
      <c r="A5" t="s" s="31">
        <v>214</v>
      </c>
      <c r="B5" t="s" s="31">
        <v>5</v>
      </c>
      <c r="C5" t="s" s="31">
        <v>177</v>
      </c>
      <c r="D5" t="s" s="31">
        <v>215</v>
      </c>
      <c r="E5" t="s" s="31">
        <v>179</v>
      </c>
      <c r="F5" t="s" s="31">
        <v>216</v>
      </c>
      <c r="G5" t="s" s="31">
        <v>217</v>
      </c>
      <c r="H5" t="s" s="31">
        <v>218</v>
      </c>
      <c r="I5" t="s" s="31">
        <v>219</v>
      </c>
      <c r="J5" t="s" s="31">
        <v>7</v>
      </c>
    </row>
    <row r="6">
      <c r="A6" t="s" s="33">
        <v>181</v>
      </c>
      <c r="B6" t="s" s="33">
        <v>182</v>
      </c>
      <c r="C6" t="s" s="33">
        <v>183</v>
      </c>
      <c r="D6" t="s" s="33">
        <v>184</v>
      </c>
      <c r="E6" t="s" s="33">
        <v>185</v>
      </c>
      <c r="F6" t="s" s="33">
        <v>186</v>
      </c>
      <c r="G6" t="s" s="33">
        <v>187</v>
      </c>
      <c r="H6" t="s" s="33">
        <v>220</v>
      </c>
      <c r="I6" t="s" s="33">
        <v>221</v>
      </c>
      <c r="J6" t="s" s="33">
        <v>222</v>
      </c>
    </row>
    <row r="7">
      <c r="A7" t="n" s="35">
        <v>1.0</v>
      </c>
      <c r="B7" t="s" s="0">
        <v>223</v>
      </c>
      <c r="C7" t="s" s="0">
        <v>188</v>
      </c>
      <c r="D7" t="s" s="0">
        <v>189</v>
      </c>
      <c r="E7" t="s" s="35">
        <v>87</v>
      </c>
      <c r="F7" t="n" s="34">
        <v>1.0</v>
      </c>
      <c r="G7" t="s" s="0">
        <v>224</v>
      </c>
      <c r="H7" t="n" s="34">
        <v>4000.0</v>
      </c>
      <c r="I7" t="n" s="34">
        <v>4000.0</v>
      </c>
      <c r="J7" t="s" s="0">
        <v>190</v>
      </c>
    </row>
    <row r="8">
      <c r="A8" t="n" s="35">
        <v>1.0</v>
      </c>
      <c r="B8" t="s" s="0">
        <v>225</v>
      </c>
      <c r="C8" t="s" s="0">
        <v>191</v>
      </c>
      <c r="D8" t="s" s="0">
        <v>192</v>
      </c>
      <c r="E8" t="s" s="35">
        <v>90</v>
      </c>
      <c r="F8" t="n" s="34">
        <v>16.0</v>
      </c>
      <c r="G8" t="s" s="0">
        <v>226</v>
      </c>
      <c r="H8" t="n" s="34">
        <v>0.165</v>
      </c>
      <c r="I8" t="n" s="34">
        <v>2.632</v>
      </c>
      <c r="J8" t="s" s="0">
        <v>190</v>
      </c>
    </row>
    <row r="9">
      <c r="A9" t="n" s="35">
        <v>1.0</v>
      </c>
      <c r="B9" t="s" s="0">
        <v>227</v>
      </c>
      <c r="C9" t="s" s="0">
        <v>193</v>
      </c>
      <c r="D9" t="s" s="0">
        <v>194</v>
      </c>
      <c r="E9" t="s" s="35">
        <v>90</v>
      </c>
      <c r="F9" t="n" s="34">
        <v>4.0</v>
      </c>
      <c r="G9" t="s" s="0">
        <v>228</v>
      </c>
      <c r="H9" t="n" s="34">
        <v>1.28</v>
      </c>
      <c r="I9" t="n" s="34">
        <v>5.12</v>
      </c>
      <c r="J9" t="s" s="0">
        <v>190</v>
      </c>
    </row>
    <row r="10">
      <c r="A10" t="n" s="35">
        <v>1.0</v>
      </c>
      <c r="B10" t="s" s="0">
        <v>229</v>
      </c>
      <c r="C10" t="s" s="0">
        <v>193</v>
      </c>
      <c r="D10" t="s" s="0">
        <v>195</v>
      </c>
      <c r="E10" t="s" s="35">
        <v>90</v>
      </c>
      <c r="F10" t="n" s="34">
        <v>1.0</v>
      </c>
      <c r="G10" t="s" s="0">
        <v>230</v>
      </c>
      <c r="H10" t="n" s="34">
        <v>3.024</v>
      </c>
      <c r="I10" t="n" s="34">
        <v>3.024</v>
      </c>
      <c r="J10" t="s" s="0">
        <v>190</v>
      </c>
    </row>
    <row r="11">
      <c r="A11" t="n" s="35">
        <v>1.0</v>
      </c>
      <c r="B11" t="s" s="0">
        <v>231</v>
      </c>
      <c r="C11" t="s" s="0">
        <v>196</v>
      </c>
      <c r="D11" t="s" s="0">
        <v>197</v>
      </c>
      <c r="E11" t="s" s="35">
        <v>90</v>
      </c>
      <c r="F11" t="n" s="34">
        <v>2.0</v>
      </c>
      <c r="G11" t="s" s="0">
        <v>232</v>
      </c>
      <c r="H11" t="n" s="34">
        <v>3.84</v>
      </c>
      <c r="I11" t="n" s="34">
        <v>7.68</v>
      </c>
      <c r="J11" t="s" s="0">
        <v>190</v>
      </c>
    </row>
    <row r="12">
      <c r="A12" t="n" s="35">
        <v>1.0</v>
      </c>
      <c r="B12" t="s" s="0">
        <v>233</v>
      </c>
      <c r="C12" t="s" s="0">
        <v>196</v>
      </c>
      <c r="D12" t="s" s="0">
        <v>198</v>
      </c>
      <c r="E12" t="s" s="35">
        <v>90</v>
      </c>
      <c r="F12" t="n" s="34">
        <v>4.0</v>
      </c>
      <c r="G12" t="s" s="0">
        <v>234</v>
      </c>
      <c r="H12" t="n" s="34">
        <v>1.056</v>
      </c>
      <c r="I12" t="n" s="34">
        <v>4.224</v>
      </c>
      <c r="J12" t="s" s="0">
        <v>190</v>
      </c>
    </row>
    <row r="13">
      <c r="A13" t="n" s="35">
        <v>1.0</v>
      </c>
      <c r="B13" t="s" s="0">
        <v>235</v>
      </c>
      <c r="C13" t="s" s="0">
        <v>199</v>
      </c>
      <c r="D13" t="s" s="0">
        <v>200</v>
      </c>
      <c r="E13" t="s" s="35">
        <v>90</v>
      </c>
      <c r="F13" t="n" s="34">
        <v>2.0</v>
      </c>
      <c r="G13" t="s" s="0">
        <v>236</v>
      </c>
      <c r="H13" t="n" s="34">
        <v>10.0</v>
      </c>
      <c r="I13" t="n" s="34">
        <v>20.0</v>
      </c>
      <c r="J13" t="s" s="0">
        <v>190</v>
      </c>
    </row>
    <row r="14">
      <c r="A14" t="n" s="35">
        <v>2.0</v>
      </c>
      <c r="B14" t="s" s="0">
        <v>237</v>
      </c>
      <c r="C14" t="s" s="0">
        <v>201</v>
      </c>
      <c r="D14" t="s" s="0">
        <v>202</v>
      </c>
      <c r="E14" t="s" s="35">
        <v>111</v>
      </c>
      <c r="F14" t="n" s="34">
        <v>1.0</v>
      </c>
      <c r="G14" t="s" s="0">
        <v>238</v>
      </c>
      <c r="H14" t="n" s="34">
        <v>58.8</v>
      </c>
      <c r="I14" t="n" s="34">
        <v>58.8</v>
      </c>
      <c r="J14" t="s" s="0">
        <v>190</v>
      </c>
    </row>
    <row r="15">
      <c r="A15" t="n" s="35">
        <v>2.0</v>
      </c>
      <c r="B15" t="s" s="0">
        <v>239</v>
      </c>
      <c r="C15" t="s" s="0">
        <v>203</v>
      </c>
      <c r="D15" t="s" s="0">
        <v>204</v>
      </c>
      <c r="E15" t="s" s="35">
        <v>111</v>
      </c>
      <c r="F15" t="n" s="34">
        <v>2.0</v>
      </c>
      <c r="G15" t="s" s="0">
        <v>240</v>
      </c>
      <c r="H15" t="n" s="34">
        <v>80.0</v>
      </c>
      <c r="I15" t="n" s="34">
        <v>160.0</v>
      </c>
      <c r="J15" t="s" s="0">
        <v>190</v>
      </c>
    </row>
    <row r="16">
      <c r="A16" t="n" s="35">
        <v>2.0</v>
      </c>
      <c r="B16" t="s" s="0">
        <v>241</v>
      </c>
      <c r="C16" t="s" s="0">
        <v>205</v>
      </c>
      <c r="D16" t="s" s="0">
        <v>206</v>
      </c>
      <c r="E16" t="s" s="35">
        <v>111</v>
      </c>
      <c r="F16" t="n" s="34">
        <v>2.0</v>
      </c>
      <c r="G16" t="s" s="0">
        <v>242</v>
      </c>
      <c r="H16" t="n" s="34">
        <v>220.0</v>
      </c>
      <c r="I16" t="n" s="34">
        <v>440.0</v>
      </c>
      <c r="J16" t="s" s="0">
        <v>190</v>
      </c>
    </row>
    <row r="17">
      <c r="A17" t="n" s="35">
        <v>2.0</v>
      </c>
      <c r="B17" t="s" s="0">
        <v>243</v>
      </c>
      <c r="C17" t="s" s="0">
        <v>207</v>
      </c>
      <c r="D17" t="s" s="0">
        <v>208</v>
      </c>
      <c r="E17" t="s" s="35">
        <v>111</v>
      </c>
      <c r="F17" t="n" s="34">
        <v>1.0</v>
      </c>
      <c r="G17" t="s" s="0">
        <v>244</v>
      </c>
      <c r="H17" t="n" s="34">
        <v>237.6</v>
      </c>
      <c r="I17" t="n" s="34">
        <v>237.6</v>
      </c>
      <c r="J17" t="s" s="0">
        <v>190</v>
      </c>
    </row>
    <row r="19">
      <c r="A19" t="s" s="31">
        <v>209</v>
      </c>
      <c r="F19" t="s" s="31">
        <v>210</v>
      </c>
    </row>
    <row r="20">
      <c r="A20" t="s" s="36">
        <v>211</v>
      </c>
      <c r="F20" t="s" s="36">
        <v>212</v>
      </c>
    </row>
  </sheetData>
  <mergeCells count="8">
    <mergeCell ref="A1:J1"/>
    <mergeCell ref="A2:J2"/>
    <mergeCell ref="A3:J3"/>
    <mergeCell ref="A4:J4"/>
    <mergeCell ref="A19:E19"/>
    <mergeCell ref="F19:J19"/>
    <mergeCell ref="A20:E20"/>
    <mergeCell ref="F20:J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2026-09-20T13:03:32Z</dcterms:created>
  <dc:creator>Apache POI</dc:creator>
</cp:coreProperties>
</file>